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tml\"/>
    </mc:Choice>
  </mc:AlternateContent>
  <xr:revisionPtr revIDLastSave="0" documentId="8_{D698F7AE-B776-4C3C-8C11-CDD5EC7120A4}" xr6:coauthVersionLast="47" xr6:coauthVersionMax="47" xr10:uidLastSave="{00000000-0000-0000-0000-000000000000}"/>
  <bookViews>
    <workbookView xWindow="-120" yWindow="-120" windowWidth="56940" windowHeight="31920" firstSheet="3" activeTab="3" xr2:uid="{17719A1A-BC02-4C28-9BD6-6BAC6D23B3DA}"/>
  </bookViews>
  <sheets>
    <sheet name="Produkte" sheetId="1" r:id="rId1"/>
    <sheet name="LL-Spött" sheetId="7" r:id="rId2"/>
    <sheet name="LL-Saarburg" sheetId="6" r:id="rId3"/>
    <sheet name="Fischerried" sheetId="2" r:id="rId4"/>
    <sheet name="STA-Kreuz" sheetId="4" r:id="rId5"/>
    <sheet name="STA-WM" sheetId="5" r:id="rId6"/>
    <sheet name="GAP" sheetId="8" r:id="rId7"/>
    <sheet name="FFB" sheetId="9" r:id="rId8"/>
    <sheet name="BB" sheetId="10" r:id="rId9"/>
    <sheet name="LB" sheetId="12" r:id="rId10"/>
    <sheet name="PO" sheetId="13" r:id="rId11"/>
    <sheet name="RI" sheetId="15" r:id="rId12"/>
    <sheet name="SW" sheetId="14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D7" i="10"/>
  <c r="D8" i="10"/>
  <c r="D9" i="10"/>
  <c r="D10" i="10"/>
  <c r="D11" i="10"/>
  <c r="D12" i="10"/>
  <c r="D13" i="10"/>
  <c r="G3" i="1"/>
  <c r="G4" i="1"/>
  <c r="G5" i="1"/>
  <c r="G6" i="1"/>
  <c r="G7" i="1"/>
  <c r="G8" i="1"/>
  <c r="G9" i="1"/>
  <c r="G10" i="1"/>
  <c r="G11" i="1"/>
  <c r="G12" i="1"/>
  <c r="G13" i="1"/>
  <c r="G2" i="1"/>
  <c r="D8" i="2"/>
  <c r="D9" i="2"/>
  <c r="D10" i="2"/>
  <c r="H11" i="1"/>
  <c r="H12" i="1"/>
  <c r="H13" i="1"/>
  <c r="H10" i="1"/>
  <c r="D2" i="8"/>
  <c r="D2" i="4"/>
  <c r="D6" i="2"/>
  <c r="D2" i="2"/>
  <c r="D2" i="7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C21" i="15"/>
  <c r="A21" i="15"/>
  <c r="C20" i="15"/>
  <c r="A20" i="15"/>
  <c r="C19" i="15"/>
  <c r="A19" i="15"/>
  <c r="C18" i="15"/>
  <c r="A18" i="15"/>
  <c r="C17" i="15"/>
  <c r="A17" i="15"/>
  <c r="C16" i="15"/>
  <c r="A16" i="15"/>
  <c r="C15" i="15"/>
  <c r="A15" i="15"/>
  <c r="C14" i="15"/>
  <c r="A14" i="15"/>
  <c r="C13" i="15"/>
  <c r="A13" i="15"/>
  <c r="C12" i="15"/>
  <c r="A12" i="15"/>
  <c r="C11" i="15"/>
  <c r="A11" i="15"/>
  <c r="C10" i="15"/>
  <c r="A10" i="15"/>
  <c r="C9" i="15"/>
  <c r="A9" i="15"/>
  <c r="A8" i="15"/>
  <c r="D7" i="15"/>
  <c r="C7" i="15"/>
  <c r="A7" i="15"/>
  <c r="D6" i="15"/>
  <c r="C6" i="15"/>
  <c r="A6" i="15"/>
  <c r="C5" i="15"/>
  <c r="D5" i="15" s="1"/>
  <c r="A5" i="15"/>
  <c r="C4" i="15"/>
  <c r="D4" i="15" s="1"/>
  <c r="A4" i="15"/>
  <c r="C3" i="15"/>
  <c r="D3" i="15" s="1"/>
  <c r="A3" i="15"/>
  <c r="C2" i="15"/>
  <c r="D2" i="15" s="1"/>
  <c r="A2" i="15"/>
  <c r="C9" i="4"/>
  <c r="H3" i="1"/>
  <c r="H4" i="1"/>
  <c r="H7" i="1"/>
  <c r="H8" i="1"/>
  <c r="H5" i="1"/>
  <c r="H6" i="1"/>
  <c r="H9" i="1"/>
  <c r="H2" i="1"/>
  <c r="C21" i="14"/>
  <c r="A21" i="14"/>
  <c r="C20" i="14"/>
  <c r="A20" i="14"/>
  <c r="C19" i="14"/>
  <c r="A19" i="14"/>
  <c r="C18" i="14"/>
  <c r="A18" i="14"/>
  <c r="C17" i="14"/>
  <c r="A17" i="14"/>
  <c r="C16" i="14"/>
  <c r="A16" i="14"/>
  <c r="C15" i="14"/>
  <c r="A15" i="14"/>
  <c r="C14" i="14"/>
  <c r="A14" i="14"/>
  <c r="C13" i="14"/>
  <c r="A13" i="14"/>
  <c r="C12" i="14"/>
  <c r="A12" i="14"/>
  <c r="C11" i="14"/>
  <c r="A11" i="14"/>
  <c r="C10" i="14"/>
  <c r="A10" i="14"/>
  <c r="C9" i="14"/>
  <c r="A9" i="14"/>
  <c r="A8" i="14"/>
  <c r="D7" i="14"/>
  <c r="C7" i="14"/>
  <c r="A7" i="14"/>
  <c r="C6" i="14"/>
  <c r="D6" i="14" s="1"/>
  <c r="A6" i="14"/>
  <c r="D5" i="14"/>
  <c r="C5" i="14"/>
  <c r="A5" i="14"/>
  <c r="C4" i="14"/>
  <c r="D4" i="14" s="1"/>
  <c r="A4" i="14"/>
  <c r="D3" i="14"/>
  <c r="C3" i="14"/>
  <c r="A3" i="14"/>
  <c r="C2" i="14"/>
  <c r="D2" i="14" s="1"/>
  <c r="D22" i="14" s="1"/>
  <c r="A2" i="14"/>
  <c r="C21" i="13"/>
  <c r="A21" i="13"/>
  <c r="C20" i="13"/>
  <c r="A20" i="13"/>
  <c r="C19" i="13"/>
  <c r="A19" i="13"/>
  <c r="C18" i="13"/>
  <c r="A18" i="13"/>
  <c r="C17" i="13"/>
  <c r="A17" i="13"/>
  <c r="C16" i="13"/>
  <c r="A16" i="13"/>
  <c r="C15" i="13"/>
  <c r="A15" i="13"/>
  <c r="C14" i="13"/>
  <c r="A14" i="13"/>
  <c r="C13" i="13"/>
  <c r="A13" i="13"/>
  <c r="C12" i="13"/>
  <c r="A12" i="13"/>
  <c r="C11" i="13"/>
  <c r="A11" i="13"/>
  <c r="C10" i="13"/>
  <c r="A10" i="13"/>
  <c r="C9" i="13"/>
  <c r="A9" i="13"/>
  <c r="A8" i="13"/>
  <c r="D7" i="13"/>
  <c r="C7" i="13"/>
  <c r="A7" i="13"/>
  <c r="C6" i="13"/>
  <c r="D6" i="13" s="1"/>
  <c r="A6" i="13"/>
  <c r="C5" i="13"/>
  <c r="D5" i="13" s="1"/>
  <c r="A5" i="13"/>
  <c r="C4" i="13"/>
  <c r="D4" i="13" s="1"/>
  <c r="A4" i="13"/>
  <c r="C3" i="13"/>
  <c r="D3" i="13" s="1"/>
  <c r="A3" i="13"/>
  <c r="C2" i="13"/>
  <c r="D2" i="13" s="1"/>
  <c r="D22" i="13" s="1"/>
  <c r="A2" i="13"/>
  <c r="C21" i="12"/>
  <c r="A21" i="12"/>
  <c r="C20" i="12"/>
  <c r="A20" i="12"/>
  <c r="C19" i="12"/>
  <c r="A19" i="12"/>
  <c r="C18" i="12"/>
  <c r="A18" i="12"/>
  <c r="C17" i="12"/>
  <c r="A17" i="12"/>
  <c r="C16" i="12"/>
  <c r="A16" i="12"/>
  <c r="C15" i="12"/>
  <c r="A15" i="12"/>
  <c r="C14" i="12"/>
  <c r="A14" i="12"/>
  <c r="C13" i="12"/>
  <c r="A13" i="12"/>
  <c r="C12" i="12"/>
  <c r="A12" i="12"/>
  <c r="C11" i="12"/>
  <c r="A11" i="12"/>
  <c r="C10" i="12"/>
  <c r="A10" i="12"/>
  <c r="C9" i="12"/>
  <c r="A9" i="12"/>
  <c r="A8" i="12"/>
  <c r="C7" i="12"/>
  <c r="D7" i="12" s="1"/>
  <c r="A7" i="12"/>
  <c r="C6" i="12"/>
  <c r="D6" i="12" s="1"/>
  <c r="A6" i="12"/>
  <c r="C5" i="12"/>
  <c r="D5" i="12" s="1"/>
  <c r="A5" i="12"/>
  <c r="C4" i="12"/>
  <c r="D4" i="12" s="1"/>
  <c r="A4" i="12"/>
  <c r="C3" i="12"/>
  <c r="D3" i="12" s="1"/>
  <c r="A3" i="12"/>
  <c r="D2" i="12"/>
  <c r="D22" i="12" s="1"/>
  <c r="C2" i="12"/>
  <c r="A2" i="12"/>
  <c r="C21" i="10"/>
  <c r="A21" i="10"/>
  <c r="C20" i="10"/>
  <c r="A20" i="10"/>
  <c r="C19" i="10"/>
  <c r="A19" i="10"/>
  <c r="C18" i="10"/>
  <c r="A18" i="10"/>
  <c r="C17" i="10"/>
  <c r="A17" i="10"/>
  <c r="C16" i="10"/>
  <c r="A16" i="10"/>
  <c r="C15" i="10"/>
  <c r="A15" i="10"/>
  <c r="C14" i="10"/>
  <c r="A14" i="10"/>
  <c r="C13" i="10"/>
  <c r="A13" i="10"/>
  <c r="C12" i="10"/>
  <c r="A12" i="10"/>
  <c r="C11" i="10"/>
  <c r="A11" i="10"/>
  <c r="C10" i="10"/>
  <c r="A10" i="10"/>
  <c r="C9" i="10"/>
  <c r="A9" i="10"/>
  <c r="A8" i="10"/>
  <c r="C7" i="10"/>
  <c r="A7" i="10"/>
  <c r="C6" i="10"/>
  <c r="D6" i="10" s="1"/>
  <c r="A6" i="10"/>
  <c r="C5" i="10"/>
  <c r="D5" i="10" s="1"/>
  <c r="A5" i="10"/>
  <c r="C4" i="10"/>
  <c r="D4" i="10" s="1"/>
  <c r="A4" i="10"/>
  <c r="C3" i="10"/>
  <c r="D3" i="10" s="1"/>
  <c r="A3" i="10"/>
  <c r="C2" i="10"/>
  <c r="D2" i="10" s="1"/>
  <c r="D22" i="10" s="1"/>
  <c r="A2" i="10"/>
  <c r="C21" i="9"/>
  <c r="A21" i="9"/>
  <c r="C20" i="9"/>
  <c r="A20" i="9"/>
  <c r="C19" i="9"/>
  <c r="A19" i="9"/>
  <c r="C18" i="9"/>
  <c r="A18" i="9"/>
  <c r="C17" i="9"/>
  <c r="A17" i="9"/>
  <c r="C16" i="9"/>
  <c r="A16" i="9"/>
  <c r="C15" i="9"/>
  <c r="A15" i="9"/>
  <c r="C14" i="9"/>
  <c r="A14" i="9"/>
  <c r="C13" i="9"/>
  <c r="A13" i="9"/>
  <c r="C12" i="9"/>
  <c r="A12" i="9"/>
  <c r="C11" i="9"/>
  <c r="A11" i="9"/>
  <c r="C10" i="9"/>
  <c r="A10" i="9"/>
  <c r="C9" i="9"/>
  <c r="A9" i="9"/>
  <c r="A8" i="9"/>
  <c r="C7" i="9"/>
  <c r="D7" i="9" s="1"/>
  <c r="A7" i="9"/>
  <c r="C6" i="9"/>
  <c r="D6" i="9" s="1"/>
  <c r="A6" i="9"/>
  <c r="C5" i="9"/>
  <c r="D5" i="9" s="1"/>
  <c r="A5" i="9"/>
  <c r="C4" i="9"/>
  <c r="D4" i="9" s="1"/>
  <c r="A4" i="9"/>
  <c r="C3" i="9"/>
  <c r="D3" i="9" s="1"/>
  <c r="A3" i="9"/>
  <c r="C2" i="9"/>
  <c r="D2" i="9" s="1"/>
  <c r="D22" i="9" s="1"/>
  <c r="A2" i="9"/>
  <c r="C21" i="8"/>
  <c r="A21" i="8"/>
  <c r="C20" i="8"/>
  <c r="A20" i="8"/>
  <c r="C19" i="8"/>
  <c r="A19" i="8"/>
  <c r="C18" i="8"/>
  <c r="A18" i="8"/>
  <c r="C17" i="8"/>
  <c r="A17" i="8"/>
  <c r="C16" i="8"/>
  <c r="A16" i="8"/>
  <c r="C15" i="8"/>
  <c r="A15" i="8"/>
  <c r="C14" i="8"/>
  <c r="A14" i="8"/>
  <c r="C13" i="8"/>
  <c r="A13" i="8"/>
  <c r="C12" i="8"/>
  <c r="A12" i="8"/>
  <c r="C11" i="8"/>
  <c r="A11" i="8"/>
  <c r="C10" i="8"/>
  <c r="A10" i="8"/>
  <c r="C9" i="8"/>
  <c r="A9" i="8"/>
  <c r="A8" i="8"/>
  <c r="C7" i="8"/>
  <c r="D7" i="8" s="1"/>
  <c r="A7" i="8"/>
  <c r="C6" i="8"/>
  <c r="D6" i="8" s="1"/>
  <c r="A6" i="8"/>
  <c r="C5" i="8"/>
  <c r="D5" i="8" s="1"/>
  <c r="A5" i="8"/>
  <c r="C4" i="8"/>
  <c r="D4" i="8" s="1"/>
  <c r="A4" i="8"/>
  <c r="C3" i="8"/>
  <c r="D3" i="8" s="1"/>
  <c r="A3" i="8"/>
  <c r="C2" i="8"/>
  <c r="D22" i="8" s="1"/>
  <c r="A2" i="8"/>
  <c r="C21" i="7"/>
  <c r="A21" i="7"/>
  <c r="C20" i="7"/>
  <c r="A20" i="7"/>
  <c r="C19" i="7"/>
  <c r="A19" i="7"/>
  <c r="C18" i="7"/>
  <c r="A18" i="7"/>
  <c r="C17" i="7"/>
  <c r="A17" i="7"/>
  <c r="C16" i="7"/>
  <c r="A16" i="7"/>
  <c r="C15" i="7"/>
  <c r="A15" i="7"/>
  <c r="C14" i="7"/>
  <c r="A14" i="7"/>
  <c r="C13" i="7"/>
  <c r="A13" i="7"/>
  <c r="C12" i="7"/>
  <c r="A12" i="7"/>
  <c r="C11" i="7"/>
  <c r="A11" i="7"/>
  <c r="C10" i="7"/>
  <c r="A10" i="7"/>
  <c r="C9" i="7"/>
  <c r="A9" i="7"/>
  <c r="A8" i="7"/>
  <c r="C7" i="7"/>
  <c r="D7" i="7" s="1"/>
  <c r="A7" i="7"/>
  <c r="C6" i="7"/>
  <c r="D6" i="7" s="1"/>
  <c r="A6" i="7"/>
  <c r="C5" i="7"/>
  <c r="D5" i="7" s="1"/>
  <c r="A5" i="7"/>
  <c r="C4" i="7"/>
  <c r="D4" i="7" s="1"/>
  <c r="A4" i="7"/>
  <c r="C3" i="7"/>
  <c r="D3" i="7" s="1"/>
  <c r="A3" i="7"/>
  <c r="C2" i="7"/>
  <c r="A2" i="7"/>
  <c r="C21" i="6"/>
  <c r="A21" i="6"/>
  <c r="C20" i="6"/>
  <c r="A20" i="6"/>
  <c r="C19" i="6"/>
  <c r="A19" i="6"/>
  <c r="C18" i="6"/>
  <c r="A18" i="6"/>
  <c r="C17" i="6"/>
  <c r="A17" i="6"/>
  <c r="C16" i="6"/>
  <c r="A16" i="6"/>
  <c r="C15" i="6"/>
  <c r="A15" i="6"/>
  <c r="C14" i="6"/>
  <c r="A14" i="6"/>
  <c r="C13" i="6"/>
  <c r="A13" i="6"/>
  <c r="C12" i="6"/>
  <c r="A12" i="6"/>
  <c r="C11" i="6"/>
  <c r="A11" i="6"/>
  <c r="C10" i="6"/>
  <c r="A10" i="6"/>
  <c r="C9" i="6"/>
  <c r="A9" i="6"/>
  <c r="A8" i="6"/>
  <c r="C7" i="6"/>
  <c r="D7" i="6" s="1"/>
  <c r="A7" i="6"/>
  <c r="C6" i="6"/>
  <c r="D6" i="6" s="1"/>
  <c r="A6" i="6"/>
  <c r="C5" i="6"/>
  <c r="D5" i="6" s="1"/>
  <c r="A5" i="6"/>
  <c r="C4" i="6"/>
  <c r="D4" i="6" s="1"/>
  <c r="A4" i="6"/>
  <c r="C3" i="6"/>
  <c r="D3" i="6" s="1"/>
  <c r="A3" i="6"/>
  <c r="C2" i="6"/>
  <c r="D2" i="6" s="1"/>
  <c r="D22" i="6" s="1"/>
  <c r="A2" i="6"/>
  <c r="C21" i="5"/>
  <c r="A21" i="5"/>
  <c r="C20" i="5"/>
  <c r="A20" i="5"/>
  <c r="C19" i="5"/>
  <c r="A19" i="5"/>
  <c r="C18" i="5"/>
  <c r="A18" i="5"/>
  <c r="C17" i="5"/>
  <c r="A17" i="5"/>
  <c r="C16" i="5"/>
  <c r="A16" i="5"/>
  <c r="C15" i="5"/>
  <c r="A15" i="5"/>
  <c r="C14" i="5"/>
  <c r="A14" i="5"/>
  <c r="C13" i="5"/>
  <c r="A13" i="5"/>
  <c r="C12" i="5"/>
  <c r="A12" i="5"/>
  <c r="C11" i="5"/>
  <c r="A11" i="5"/>
  <c r="C10" i="5"/>
  <c r="A10" i="5"/>
  <c r="C9" i="5"/>
  <c r="A9" i="5"/>
  <c r="A8" i="5"/>
  <c r="C7" i="5"/>
  <c r="D7" i="5" s="1"/>
  <c r="A7" i="5"/>
  <c r="C6" i="5"/>
  <c r="D6" i="5" s="1"/>
  <c r="A6" i="5"/>
  <c r="C5" i="5"/>
  <c r="D5" i="5" s="1"/>
  <c r="A5" i="5"/>
  <c r="C4" i="5"/>
  <c r="D4" i="5" s="1"/>
  <c r="A4" i="5"/>
  <c r="D3" i="5"/>
  <c r="C3" i="5"/>
  <c r="A3" i="5"/>
  <c r="C2" i="5"/>
  <c r="D2" i="5" s="1"/>
  <c r="D22" i="5" s="1"/>
  <c r="A2" i="5"/>
  <c r="C21" i="4"/>
  <c r="A21" i="4"/>
  <c r="C20" i="4"/>
  <c r="A20" i="4"/>
  <c r="C19" i="4"/>
  <c r="A19" i="4"/>
  <c r="C18" i="4"/>
  <c r="A18" i="4"/>
  <c r="C17" i="4"/>
  <c r="A17" i="4"/>
  <c r="C16" i="4"/>
  <c r="A16" i="4"/>
  <c r="C15" i="4"/>
  <c r="A15" i="4"/>
  <c r="C14" i="4"/>
  <c r="A14" i="4"/>
  <c r="C13" i="4"/>
  <c r="A13" i="4"/>
  <c r="C12" i="4"/>
  <c r="A12" i="4"/>
  <c r="C11" i="4"/>
  <c r="A11" i="4"/>
  <c r="C10" i="4"/>
  <c r="A10" i="4"/>
  <c r="A9" i="4"/>
  <c r="A8" i="4"/>
  <c r="C7" i="4"/>
  <c r="D7" i="4" s="1"/>
  <c r="A7" i="4"/>
  <c r="C6" i="4"/>
  <c r="D6" i="4" s="1"/>
  <c r="A6" i="4"/>
  <c r="C5" i="4"/>
  <c r="D5" i="4" s="1"/>
  <c r="A5" i="4"/>
  <c r="C4" i="4"/>
  <c r="D4" i="4" s="1"/>
  <c r="A4" i="4"/>
  <c r="D3" i="4"/>
  <c r="C3" i="4"/>
  <c r="A3" i="4"/>
  <c r="D22" i="4"/>
  <c r="C2" i="4"/>
  <c r="A2" i="4"/>
  <c r="D22" i="2"/>
  <c r="A6" i="2"/>
  <c r="A7" i="2"/>
  <c r="A8" i="2"/>
  <c r="C3" i="2"/>
  <c r="D3" i="2" s="1"/>
  <c r="C4" i="2"/>
  <c r="D4" i="2" s="1"/>
  <c r="C5" i="2"/>
  <c r="D5" i="2" s="1"/>
  <c r="C6" i="2"/>
  <c r="C7" i="2"/>
  <c r="D7" i="2" s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" i="2"/>
  <c r="A2" i="2"/>
  <c r="A3" i="2"/>
  <c r="A4" i="2"/>
  <c r="A5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H18" i="1" l="1"/>
  <c r="D22" i="15"/>
  <c r="D22" i="7"/>
</calcChain>
</file>

<file path=xl/sharedStrings.xml><?xml version="1.0" encoding="utf-8"?>
<sst xmlns="http://schemas.openxmlformats.org/spreadsheetml/2006/main" count="203" uniqueCount="59">
  <si>
    <t>Produkt</t>
  </si>
  <si>
    <t>Firma</t>
  </si>
  <si>
    <t>Bezeichnung</t>
  </si>
  <si>
    <t>Nettopreis</t>
  </si>
  <si>
    <t>Angebot 
erforderlich</t>
  </si>
  <si>
    <t>Markterhebung</t>
  </si>
  <si>
    <t>Summe</t>
  </si>
  <si>
    <t>Gesamt</t>
  </si>
  <si>
    <t>Notebook</t>
  </si>
  <si>
    <t>Dell</t>
  </si>
  <si>
    <t>Schulungs Laptop</t>
  </si>
  <si>
    <t>LOU!S Laptop</t>
  </si>
  <si>
    <t>PC-Bildschirm</t>
  </si>
  <si>
    <t>DEll</t>
  </si>
  <si>
    <t xml:space="preserve"> 24-Zoll-Monitor</t>
  </si>
  <si>
    <t>Tablet</t>
  </si>
  <si>
    <t>Cancom</t>
  </si>
  <si>
    <t>iPAD</t>
  </si>
  <si>
    <t>TV</t>
  </si>
  <si>
    <t>Screen 75</t>
  </si>
  <si>
    <t>Screen 65</t>
  </si>
  <si>
    <t>Seminartechnik</t>
  </si>
  <si>
    <t>Eule</t>
  </si>
  <si>
    <t>Dokumentenkamera</t>
  </si>
  <si>
    <t>Rollwagen</t>
  </si>
  <si>
    <t>PC</t>
  </si>
  <si>
    <t>Louis-PC</t>
  </si>
  <si>
    <t>27-Zoll-Mon</t>
  </si>
  <si>
    <t>3D-drucker</t>
  </si>
  <si>
    <t>Bambulab</t>
  </si>
  <si>
    <t>Bambulab x1c</t>
  </si>
  <si>
    <t xml:space="preserve"> </t>
  </si>
  <si>
    <t>150000 T BRUTTO</t>
  </si>
  <si>
    <t>Netto</t>
  </si>
  <si>
    <t>Brutto</t>
  </si>
  <si>
    <t>Anzahl</t>
  </si>
  <si>
    <t>Preis</t>
  </si>
  <si>
    <t>Maßnahme</t>
  </si>
  <si>
    <t>Begründung</t>
  </si>
  <si>
    <t>verantwortlich</t>
  </si>
  <si>
    <t>Bemerkungen</t>
  </si>
  <si>
    <t xml:space="preserve">Rehabereich </t>
  </si>
  <si>
    <t>Wahl</t>
  </si>
  <si>
    <t>ausgeliefert</t>
  </si>
  <si>
    <t>Schnurr</t>
  </si>
  <si>
    <t>Deutsch &amp; Reha</t>
  </si>
  <si>
    <t>AVGS, THCG, Reha</t>
  </si>
  <si>
    <t>5 für Harald Rusch</t>
  </si>
  <si>
    <t>Kipfl, Deutsch, AVGS</t>
  </si>
  <si>
    <t>Aktivierung JC &amp; Agentur</t>
  </si>
  <si>
    <t>Grundkompetenzen</t>
  </si>
  <si>
    <t>F</t>
  </si>
  <si>
    <t>§45-Bereich (Otto)</t>
  </si>
  <si>
    <t>schnurr</t>
  </si>
  <si>
    <t>charge2 Bereich Kunz</t>
  </si>
  <si>
    <t>Ebit</t>
  </si>
  <si>
    <t>Christian Feneberg</t>
  </si>
  <si>
    <t>Digitale Lernfabrik</t>
  </si>
  <si>
    <t>2. HJ?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</si>
</sst>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0" borderId="0" xfId="0" applyFont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0" fontId="1" fillId="3" borderId="0" xfId="0" applyFont="1" applyFill="1"/>
    <xf numFmtId="0" fontId="1" fillId="4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BCE3-095C-4300-8248-E529D9AC1CAC}">
  <dimension ref="A1:I31"/>
  <sheetViews>
    <sheetView workbookViewId="0">
      <selection activeCell="I20" sqref="I20"/>
    </sheetView>
  </sheetViews>
  <sheetFormatPr baseColWidth="10" defaultColWidth="11.42578125" defaultRowHeight="15" x14ac:dyDescent="0.25"/>
  <cols>
    <col min="1" max="1" width="18.140625" customWidth="1"/>
    <col min="3" max="3" width="30.42578125" customWidth="1"/>
    <col min="4" max="4" width="16" customWidth="1"/>
    <col min="5" max="5" width="13.28515625" customWidth="1"/>
    <col min="6" max="6" width="17.7109375" customWidth="1"/>
  </cols>
  <sheetData>
    <row r="1" spans="1:8" s="2" customFormat="1" ht="18.7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8.75" x14ac:dyDescent="0.3">
      <c r="A2" s="1" t="s">
        <v>8</v>
      </c>
      <c r="B2" s="1" t="s">
        <v>9</v>
      </c>
      <c r="C2" s="3" t="s">
        <v>10</v>
      </c>
      <c r="D2" s="1">
        <v>723.65</v>
      </c>
      <c r="E2" s="1">
        <v>0</v>
      </c>
      <c r="F2" s="1">
        <v>0</v>
      </c>
      <c r="G2">
        <f>SW!B2+'LL-Spött'!B2+'LL-Saarburg'!B2+Fischerried!B2+'STA-Kreuz'!B2+'STA-WM'!B2+GAP!B2+FFB!B2+BB!B2+LB!B2+PO!B2+RI!B2</f>
        <v>98</v>
      </c>
      <c r="H2">
        <f>G2*D2</f>
        <v>70917.7</v>
      </c>
    </row>
    <row r="3" spans="1:8" ht="18.75" x14ac:dyDescent="0.3">
      <c r="A3" s="1" t="s">
        <v>8</v>
      </c>
      <c r="B3" s="1" t="s">
        <v>9</v>
      </c>
      <c r="C3" s="3" t="s">
        <v>11</v>
      </c>
      <c r="D3" s="1">
        <v>945.65</v>
      </c>
      <c r="E3" s="1">
        <v>0</v>
      </c>
      <c r="F3" s="1">
        <v>0</v>
      </c>
      <c r="G3">
        <f>SW!B3+'LL-Spött'!B3+'LL-Saarburg'!B3+Fischerried!B3+'STA-Kreuz'!B3+'STA-WM'!B3+GAP!B3+FFB!B3+BB!B3+LB!B3+PO!B3+RI!B3</f>
        <v>0</v>
      </c>
      <c r="H3">
        <f t="shared" ref="H3:H13" si="0">G3*D3</f>
        <v>0</v>
      </c>
    </row>
    <row r="4" spans="1:8" ht="18.75" x14ac:dyDescent="0.3">
      <c r="A4" s="1" t="s">
        <v>12</v>
      </c>
      <c r="B4" s="1" t="s">
        <v>13</v>
      </c>
      <c r="C4" s="1" t="s">
        <v>14</v>
      </c>
      <c r="D4" s="1">
        <v>177</v>
      </c>
      <c r="E4" s="1">
        <v>0</v>
      </c>
      <c r="F4" s="1">
        <v>0</v>
      </c>
      <c r="G4">
        <f>SW!B4+'LL-Spött'!B4+'LL-Saarburg'!B4+Fischerried!B4+'STA-Kreuz'!B4+'STA-WM'!B4+GAP!B4+FFB!B4+BB!B4+LB!B4+PO!B4+RI!B4</f>
        <v>0</v>
      </c>
      <c r="H4">
        <f t="shared" si="0"/>
        <v>0</v>
      </c>
    </row>
    <row r="5" spans="1:8" ht="18.75" x14ac:dyDescent="0.3">
      <c r="A5" s="1" t="s">
        <v>15</v>
      </c>
      <c r="B5" s="1" t="s">
        <v>16</v>
      </c>
      <c r="C5" s="1" t="s">
        <v>17</v>
      </c>
      <c r="D5" s="1">
        <v>350</v>
      </c>
      <c r="E5" s="1">
        <v>0</v>
      </c>
      <c r="F5" s="1">
        <v>0</v>
      </c>
      <c r="G5">
        <f>SW!B5+'LL-Spött'!B5+'LL-Saarburg'!B5+Fischerried!B5+'STA-Kreuz'!B5+'STA-WM'!B5+GAP!B5+FFB!B5+BB!B5+LB!B5+PO!B5+RI!B5</f>
        <v>3</v>
      </c>
      <c r="H5">
        <f t="shared" si="0"/>
        <v>1050</v>
      </c>
    </row>
    <row r="6" spans="1:8" ht="18.75" x14ac:dyDescent="0.3">
      <c r="A6" s="1" t="s">
        <v>18</v>
      </c>
      <c r="B6" s="1"/>
      <c r="C6" s="1" t="s">
        <v>19</v>
      </c>
      <c r="D6" s="1">
        <v>750</v>
      </c>
      <c r="E6" s="1">
        <v>0</v>
      </c>
      <c r="F6" s="1">
        <v>0</v>
      </c>
      <c r="G6">
        <f>SW!B6+'LL-Spött'!B6+'LL-Saarburg'!B6+Fischerried!B6+'STA-Kreuz'!B6+'STA-WM'!B6+GAP!B6+FFB!B6+BB!B6+LB!B6+PO!B6+RI!B6</f>
        <v>14</v>
      </c>
      <c r="H6">
        <f t="shared" si="0"/>
        <v>10500</v>
      </c>
    </row>
    <row r="7" spans="1:8" ht="18.75" x14ac:dyDescent="0.3">
      <c r="A7" s="1" t="s">
        <v>18</v>
      </c>
      <c r="B7" s="1"/>
      <c r="C7" s="1" t="s">
        <v>20</v>
      </c>
      <c r="D7" s="1">
        <v>650</v>
      </c>
      <c r="E7" s="1">
        <v>0</v>
      </c>
      <c r="F7" s="1">
        <v>0</v>
      </c>
      <c r="G7">
        <f>SW!B7+'LL-Spött'!B7+'LL-Saarburg'!B7+Fischerried!B7+'STA-Kreuz'!B7+'STA-WM'!B7+GAP!B7+FFB!B7+BB!B7+LB!B7+PO!B7+RI!B7</f>
        <v>0</v>
      </c>
      <c r="H7">
        <f t="shared" si="0"/>
        <v>0</v>
      </c>
    </row>
    <row r="8" spans="1:8" ht="18.75" x14ac:dyDescent="0.3">
      <c r="A8" s="1" t="s">
        <v>21</v>
      </c>
      <c r="B8" s="1"/>
      <c r="C8" s="1" t="s">
        <v>22</v>
      </c>
      <c r="D8" s="1">
        <v>1100</v>
      </c>
      <c r="E8" s="1">
        <v>0</v>
      </c>
      <c r="F8" s="1">
        <v>0</v>
      </c>
      <c r="G8">
        <f>SW!B8+'LL-Spött'!B8+'LL-Saarburg'!B8+Fischerried!B8+'STA-Kreuz'!B8+'STA-WM'!B8+GAP!B8+FFB!B8+BB!B8+LB!B8+PO!B8+RI!B8</f>
        <v>0</v>
      </c>
      <c r="H8">
        <f t="shared" si="0"/>
        <v>0</v>
      </c>
    </row>
    <row r="9" spans="1:8" ht="18.75" x14ac:dyDescent="0.3">
      <c r="A9" s="1" t="s">
        <v>21</v>
      </c>
      <c r="B9" s="1"/>
      <c r="C9" s="1" t="s">
        <v>23</v>
      </c>
      <c r="D9" s="1">
        <v>200</v>
      </c>
      <c r="E9" s="1">
        <v>0</v>
      </c>
      <c r="F9" s="1">
        <v>0</v>
      </c>
      <c r="G9">
        <f>SW!B9+'LL-Spött'!B9+'LL-Saarburg'!B9+Fischerried!B9+'STA-Kreuz'!B9+'STA-WM'!B9+GAP!B9+FFB!B9+BB!B9+LB!B9+PO!B9+RI!B9</f>
        <v>0</v>
      </c>
      <c r="H9">
        <f t="shared" si="0"/>
        <v>0</v>
      </c>
    </row>
    <row r="10" spans="1:8" ht="18.75" x14ac:dyDescent="0.3">
      <c r="A10" s="1" t="s">
        <v>21</v>
      </c>
      <c r="C10" s="1" t="s">
        <v>24</v>
      </c>
      <c r="D10">
        <v>100</v>
      </c>
      <c r="E10">
        <v>0</v>
      </c>
      <c r="F10">
        <v>0</v>
      </c>
      <c r="G10">
        <f>SW!B10+'LL-Spött'!B10+'LL-Saarburg'!B10+Fischerried!B10+'STA-Kreuz'!B10+'STA-WM'!B10+GAP!B10+FFB!B10+BB!B10+LB!B10+PO!B10+RI!B10</f>
        <v>13</v>
      </c>
      <c r="H10">
        <f t="shared" si="0"/>
        <v>1300</v>
      </c>
    </row>
    <row r="11" spans="1:8" ht="18.75" x14ac:dyDescent="0.3">
      <c r="A11" s="1" t="s">
        <v>25</v>
      </c>
      <c r="B11" t="s">
        <v>9</v>
      </c>
      <c r="C11" s="1" t="s">
        <v>26</v>
      </c>
      <c r="D11" s="1">
        <v>745</v>
      </c>
      <c r="E11">
        <v>0</v>
      </c>
      <c r="F11">
        <v>0</v>
      </c>
      <c r="G11">
        <f>SW!B11+'LL-Spött'!B11+'LL-Saarburg'!B11+Fischerried!B11+'STA-Kreuz'!B11+'STA-WM'!B11+GAP!B11+FFB!B11+BB!B11+LB!B11+PO!B11+RI!B11</f>
        <v>9</v>
      </c>
      <c r="H11">
        <f t="shared" si="0"/>
        <v>6705</v>
      </c>
    </row>
    <row r="12" spans="1:8" ht="18.75" x14ac:dyDescent="0.3">
      <c r="A12" s="1" t="s">
        <v>12</v>
      </c>
      <c r="B12" t="s">
        <v>9</v>
      </c>
      <c r="C12" s="1" t="s">
        <v>27</v>
      </c>
      <c r="D12" s="1">
        <v>240</v>
      </c>
      <c r="E12">
        <v>0</v>
      </c>
      <c r="F12">
        <v>0</v>
      </c>
      <c r="G12">
        <f>SW!B12+'LL-Spött'!B12+'LL-Saarburg'!B12+Fischerried!B12+'STA-Kreuz'!B12+'STA-WM'!B12+GAP!B12+FFB!B12+BB!B12+LB!B12+PO!B12+RI!B12</f>
        <v>9</v>
      </c>
      <c r="H12">
        <f t="shared" si="0"/>
        <v>2160</v>
      </c>
    </row>
    <row r="13" spans="1:8" ht="18.75" x14ac:dyDescent="0.3">
      <c r="A13" s="1" t="s">
        <v>28</v>
      </c>
      <c r="B13" t="s">
        <v>29</v>
      </c>
      <c r="C13" s="1" t="s">
        <v>30</v>
      </c>
      <c r="D13" s="1">
        <v>1650</v>
      </c>
      <c r="E13">
        <v>0</v>
      </c>
      <c r="F13">
        <v>0</v>
      </c>
      <c r="G13">
        <f>SW!B13+'LL-Spött'!B13+'LL-Saarburg'!B13+Fischerried!B13+'STA-Kreuz'!B13+'STA-WM'!B13+GAP!B13+FFB!B13+BB!B13+LB!B13+PO!B13+RI!B13</f>
        <v>0</v>
      </c>
      <c r="H13">
        <f t="shared" si="0"/>
        <v>0</v>
      </c>
    </row>
    <row r="14" spans="1:8" ht="18.75" x14ac:dyDescent="0.3">
      <c r="C14" s="1" t="s">
        <v>31</v>
      </c>
    </row>
    <row r="15" spans="1:8" ht="18.75" x14ac:dyDescent="0.3">
      <c r="C15" s="1" t="s">
        <v>31</v>
      </c>
    </row>
    <row r="16" spans="1:8" ht="18.75" x14ac:dyDescent="0.3">
      <c r="C16" s="1" t="s">
        <v>31</v>
      </c>
    </row>
    <row r="17" spans="3:9" ht="18.75" x14ac:dyDescent="0.3">
      <c r="C17" s="1" t="s">
        <v>31</v>
      </c>
    </row>
    <row r="18" spans="3:9" ht="18.75" x14ac:dyDescent="0.3">
      <c r="C18" s="10" t="s">
        <v>32</v>
      </c>
      <c r="H18">
        <f>SUM(H2:H13)</f>
        <v>92632.7</v>
      </c>
      <c r="I18" t="s">
        <v>33</v>
      </c>
    </row>
    <row r="19" spans="3:9" ht="18.75" x14ac:dyDescent="0.3">
      <c r="C19" s="1" t="s">
        <v>31</v>
      </c>
      <c r="H19">
        <f>H18*1.19</f>
        <v>110232.91299999999</v>
      </c>
      <c r="I19" t="s">
        <v>34</v>
      </c>
    </row>
    <row r="20" spans="3:9" ht="18.75" x14ac:dyDescent="0.3">
      <c r="C20" s="1" t="s">
        <v>31</v>
      </c>
    </row>
    <row r="21" spans="3:9" ht="18.75" x14ac:dyDescent="0.3">
      <c r="C21" s="1" t="s">
        <v>31</v>
      </c>
    </row>
    <row r="22" spans="3:9" ht="18.75" x14ac:dyDescent="0.3">
      <c r="C22" s="1" t="s">
        <v>31</v>
      </c>
    </row>
    <row r="23" spans="3:9" ht="18.75" x14ac:dyDescent="0.3">
      <c r="C23" s="1" t="s">
        <v>31</v>
      </c>
    </row>
    <row r="24" spans="3:9" ht="18.75" x14ac:dyDescent="0.3">
      <c r="C24" s="1" t="s">
        <v>31</v>
      </c>
    </row>
    <row r="25" spans="3:9" ht="18.75" x14ac:dyDescent="0.3">
      <c r="C25" s="1" t="s">
        <v>31</v>
      </c>
    </row>
    <row r="26" spans="3:9" ht="18.75" x14ac:dyDescent="0.3">
      <c r="C26" s="1" t="s">
        <v>31</v>
      </c>
    </row>
    <row r="27" spans="3:9" ht="18.75" x14ac:dyDescent="0.3">
      <c r="C27" s="1" t="s">
        <v>31</v>
      </c>
    </row>
    <row r="28" spans="3:9" ht="18.75" x14ac:dyDescent="0.3">
      <c r="C28" s="1" t="s">
        <v>31</v>
      </c>
    </row>
    <row r="29" spans="3:9" ht="18.75" x14ac:dyDescent="0.3">
      <c r="C29" s="1" t="s">
        <v>31</v>
      </c>
    </row>
    <row r="30" spans="3:9" ht="18.75" x14ac:dyDescent="0.3">
      <c r="C30" s="1" t="s">
        <v>31</v>
      </c>
    </row>
    <row r="31" spans="3:9" ht="18.75" x14ac:dyDescent="0.3">
      <c r="C31" s="1" t="s">
        <v>31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88F3-4A88-423F-87EA-BA368E175E1E}">
  <dimension ref="A1:H22"/>
  <sheetViews>
    <sheetView workbookViewId="0">
      <selection activeCell="H3" sqref="H3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18.75" x14ac:dyDescent="0.3">
      <c r="A2" s="6" t="str">
        <f>Produkte!C2</f>
        <v>Schulungs Laptop</v>
      </c>
      <c r="B2" s="1">
        <v>15</v>
      </c>
      <c r="C2" s="1">
        <f>Produkte!D2</f>
        <v>723.65</v>
      </c>
      <c r="D2" s="1">
        <f>B2*C2</f>
        <v>10854.75</v>
      </c>
      <c r="E2" s="1"/>
      <c r="F2" s="1"/>
      <c r="G2" s="1" t="s">
        <v>53</v>
      </c>
      <c r="H2" t="s">
        <v>54</v>
      </c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ref="D3:D7" si="0">B3*C3</f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/>
      <c r="C5" s="1">
        <f>Produkte!D5</f>
        <v>350</v>
      </c>
      <c r="D5" s="1">
        <f t="shared" si="0"/>
        <v>0</v>
      </c>
      <c r="E5" s="1"/>
      <c r="F5" s="1"/>
      <c r="G5" s="1"/>
    </row>
    <row r="6" spans="1:8" ht="18.75" x14ac:dyDescent="0.3">
      <c r="A6" s="6" t="str">
        <f>Produkte!C6</f>
        <v>Screen 75</v>
      </c>
      <c r="B6" s="1"/>
      <c r="C6" s="1">
        <f>Produkte!D6</f>
        <v>750</v>
      </c>
      <c r="D6" s="1">
        <f t="shared" si="0"/>
        <v>0</v>
      </c>
      <c r="E6" s="1"/>
      <c r="F6" s="1"/>
      <c r="G6" s="1"/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/>
      <c r="D8" s="1"/>
      <c r="E8" s="1"/>
      <c r="F8" s="1"/>
      <c r="G8" s="1"/>
    </row>
    <row r="9" spans="1:8" ht="18.75" x14ac:dyDescent="0.3">
      <c r="A9" s="6" t="str">
        <f>Produkte!C9</f>
        <v>Dokumentenkamera</v>
      </c>
      <c r="B9" s="1"/>
      <c r="C9" s="1">
        <f>Produkte!D9</f>
        <v>200</v>
      </c>
      <c r="D9" s="1"/>
      <c r="E9" s="1"/>
      <c r="F9" s="1"/>
      <c r="G9" s="1"/>
    </row>
    <row r="10" spans="1:8" ht="18.75" x14ac:dyDescent="0.3">
      <c r="A10" s="6" t="str">
        <f>Produkte!C10</f>
        <v>Rollwagen</v>
      </c>
      <c r="B10" s="1"/>
      <c r="C10" s="1">
        <f>Produkte!D10</f>
        <v>100</v>
      </c>
      <c r="D10" s="1"/>
      <c r="E10" s="1"/>
      <c r="F10" s="1"/>
      <c r="G10" s="1"/>
    </row>
    <row r="11" spans="1:8" ht="18.75" x14ac:dyDescent="0.3">
      <c r="A11" s="6" t="str">
        <f>Produkte!C11</f>
        <v>Louis-PC</v>
      </c>
      <c r="B11" s="1"/>
      <c r="C11" s="1">
        <f>Produkte!D11</f>
        <v>745</v>
      </c>
      <c r="D11" s="1"/>
      <c r="E11" s="1"/>
      <c r="F11" s="1"/>
      <c r="G11" s="1"/>
    </row>
    <row r="12" spans="1:8" ht="18.75" x14ac:dyDescent="0.3">
      <c r="A12" s="6" t="str">
        <f>Produkte!C12</f>
        <v>27-Zoll-Mon</v>
      </c>
      <c r="B12" s="1"/>
      <c r="C12" s="1">
        <f>Produkte!D12</f>
        <v>240</v>
      </c>
      <c r="D12" s="1"/>
      <c r="E12" s="1"/>
      <c r="F12" s="1"/>
      <c r="G12" s="1"/>
    </row>
    <row r="13" spans="1:8" ht="18.75" x14ac:dyDescent="0.3">
      <c r="A13" s="6" t="str">
        <f>Produkte!C13</f>
        <v>Bambulab x1c</v>
      </c>
      <c r="B13" s="1"/>
      <c r="C13" s="1">
        <f>Produkte!D13</f>
        <v>1650</v>
      </c>
      <c r="D13" s="1"/>
      <c r="E13" s="1"/>
      <c r="F13" s="1"/>
      <c r="G13" s="1"/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/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/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/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/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/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/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/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8"/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10854.75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1B8F-ECCA-40F6-B3A9-13BB7D9FF3D6}">
  <dimension ref="A1:H22"/>
  <sheetViews>
    <sheetView workbookViewId="0">
      <selection activeCell="H2" sqref="H2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18.75" x14ac:dyDescent="0.3">
      <c r="A2" s="6" t="str">
        <f>Produkte!C2</f>
        <v>Schulungs Laptop</v>
      </c>
      <c r="B2" s="1"/>
      <c r="C2" s="1">
        <f>Produkte!D2</f>
        <v>723.65</v>
      </c>
      <c r="D2" s="1">
        <f>B2*C2</f>
        <v>0</v>
      </c>
      <c r="E2" s="1"/>
      <c r="F2" s="1"/>
      <c r="G2" s="1"/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ref="D3:D7" si="0">B3*C3</f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/>
      <c r="C5" s="1">
        <f>Produkte!D5</f>
        <v>350</v>
      </c>
      <c r="D5" s="1">
        <f t="shared" si="0"/>
        <v>0</v>
      </c>
      <c r="E5" s="1"/>
      <c r="F5" s="1"/>
      <c r="G5" s="1"/>
    </row>
    <row r="6" spans="1:8" ht="18.75" x14ac:dyDescent="0.3">
      <c r="A6" s="6" t="str">
        <f>Produkte!C6</f>
        <v>Screen 75</v>
      </c>
      <c r="B6" s="1"/>
      <c r="C6" s="1">
        <f>Produkte!D6</f>
        <v>750</v>
      </c>
      <c r="D6" s="1">
        <f t="shared" si="0"/>
        <v>0</v>
      </c>
      <c r="E6" s="1"/>
      <c r="F6" s="1"/>
      <c r="G6" s="1"/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/>
      <c r="D8" s="1"/>
      <c r="E8" s="1"/>
      <c r="F8" s="1"/>
      <c r="G8" s="1"/>
    </row>
    <row r="9" spans="1:8" ht="18.75" x14ac:dyDescent="0.3">
      <c r="A9" s="6" t="str">
        <f>Produkte!C9</f>
        <v>Dokumentenkamera</v>
      </c>
      <c r="B9" s="1"/>
      <c r="C9" s="1">
        <f>Produkte!D9</f>
        <v>200</v>
      </c>
      <c r="D9" s="1"/>
      <c r="E9" s="1"/>
      <c r="F9" s="1"/>
      <c r="G9" s="1"/>
    </row>
    <row r="10" spans="1:8" ht="18.75" x14ac:dyDescent="0.3">
      <c r="A10" s="6" t="str">
        <f>Produkte!C10</f>
        <v>Rollwagen</v>
      </c>
      <c r="B10" s="1"/>
      <c r="C10" s="1">
        <f>Produkte!D10</f>
        <v>100</v>
      </c>
      <c r="D10" s="1"/>
      <c r="E10" s="1"/>
      <c r="F10" s="1"/>
      <c r="G10" s="1"/>
    </row>
    <row r="11" spans="1:8" ht="18.75" x14ac:dyDescent="0.3">
      <c r="A11" s="6" t="str">
        <f>Produkte!C11</f>
        <v>Louis-PC</v>
      </c>
      <c r="B11" s="1"/>
      <c r="C11" s="1">
        <f>Produkte!D11</f>
        <v>745</v>
      </c>
      <c r="D11" s="1"/>
      <c r="E11" s="1"/>
      <c r="F11" s="1"/>
      <c r="G11" s="1"/>
    </row>
    <row r="12" spans="1:8" ht="18.75" x14ac:dyDescent="0.3">
      <c r="A12" s="6" t="str">
        <f>Produkte!C12</f>
        <v>27-Zoll-Mon</v>
      </c>
      <c r="B12" s="1"/>
      <c r="C12" s="1">
        <f>Produkte!D12</f>
        <v>240</v>
      </c>
      <c r="D12" s="1"/>
      <c r="E12" s="1"/>
      <c r="F12" s="1"/>
      <c r="G12" s="1"/>
    </row>
    <row r="13" spans="1:8" ht="18.75" x14ac:dyDescent="0.3">
      <c r="A13" s="6" t="str">
        <f>Produkte!C13</f>
        <v>Bambulab x1c</v>
      </c>
      <c r="B13" s="1"/>
      <c r="C13" s="1">
        <f>Produkte!D13</f>
        <v>1650</v>
      </c>
      <c r="D13" s="1"/>
      <c r="E13" s="1"/>
      <c r="F13" s="1"/>
      <c r="G13" s="1"/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/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/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/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/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/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/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/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8"/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3467-240C-4238-8C26-35E2E128E766}">
  <dimension ref="A1:H45"/>
  <sheetViews>
    <sheetView workbookViewId="0">
      <selection activeCell="B13" sqref="B13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18.75" x14ac:dyDescent="0.3">
      <c r="A2" s="6" t="str">
        <f>Produkte!C2</f>
        <v>Schulungs Laptop</v>
      </c>
      <c r="B2" s="1"/>
      <c r="C2" s="1">
        <f>Produkte!D2</f>
        <v>723.65</v>
      </c>
      <c r="D2" s="1">
        <f>B2*C2</f>
        <v>0</v>
      </c>
      <c r="E2" s="1"/>
      <c r="F2" s="1"/>
      <c r="G2" s="1"/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ref="D3:D21" si="0">B3*C3</f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/>
      <c r="C5" s="1">
        <f>Produkte!D5</f>
        <v>350</v>
      </c>
      <c r="D5" s="1">
        <f t="shared" si="0"/>
        <v>0</v>
      </c>
      <c r="E5" s="1"/>
      <c r="F5" s="1"/>
      <c r="G5" s="1"/>
    </row>
    <row r="6" spans="1:8" ht="18.75" x14ac:dyDescent="0.3">
      <c r="A6" s="6" t="str">
        <f>Produkte!C6</f>
        <v>Screen 75</v>
      </c>
      <c r="B6" s="1">
        <v>2</v>
      </c>
      <c r="C6" s="1">
        <f>Produkte!D6</f>
        <v>750</v>
      </c>
      <c r="D6" s="1">
        <f t="shared" si="0"/>
        <v>1500</v>
      </c>
      <c r="E6" s="1" t="s">
        <v>55</v>
      </c>
      <c r="F6" s="1"/>
      <c r="G6" s="1" t="s">
        <v>42</v>
      </c>
      <c r="H6" t="s">
        <v>56</v>
      </c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/>
      <c r="D8" s="1">
        <f t="shared" si="0"/>
        <v>0</v>
      </c>
      <c r="E8" s="1"/>
      <c r="F8" s="1"/>
      <c r="G8" s="1"/>
    </row>
    <row r="9" spans="1:8" ht="18.75" x14ac:dyDescent="0.3">
      <c r="A9" s="6" t="str">
        <f>Produkte!C9</f>
        <v>Dokumentenkamera</v>
      </c>
      <c r="B9" s="1"/>
      <c r="C9" s="1">
        <f>Produkte!D9</f>
        <v>200</v>
      </c>
      <c r="D9" s="1">
        <f t="shared" si="0"/>
        <v>0</v>
      </c>
      <c r="E9" s="1"/>
      <c r="F9" s="1"/>
      <c r="G9" s="1"/>
    </row>
    <row r="10" spans="1:8" ht="18.75" x14ac:dyDescent="0.3">
      <c r="A10" s="6" t="str">
        <f>Produkte!C10</f>
        <v>Rollwagen</v>
      </c>
      <c r="B10" s="1">
        <v>1</v>
      </c>
      <c r="C10" s="1">
        <f>Produkte!D10</f>
        <v>100</v>
      </c>
      <c r="D10" s="1">
        <f t="shared" si="0"/>
        <v>100</v>
      </c>
      <c r="E10" s="1"/>
      <c r="F10" s="1"/>
      <c r="G10" s="1"/>
    </row>
    <row r="11" spans="1:8" ht="18.75" x14ac:dyDescent="0.3">
      <c r="A11" s="6" t="str">
        <f>Produkte!C11</f>
        <v>Louis-PC</v>
      </c>
      <c r="B11" s="1">
        <v>9</v>
      </c>
      <c r="C11" s="1">
        <f>Produkte!D11</f>
        <v>745</v>
      </c>
      <c r="D11" s="1">
        <f t="shared" si="0"/>
        <v>6705</v>
      </c>
      <c r="E11" s="11" t="s">
        <v>57</v>
      </c>
      <c r="F11" s="1"/>
      <c r="G11" s="1" t="s">
        <v>42</v>
      </c>
      <c r="H11" t="s">
        <v>58</v>
      </c>
    </row>
    <row r="12" spans="1:8" ht="18.75" x14ac:dyDescent="0.3">
      <c r="A12" s="6" t="str">
        <f>Produkte!C12</f>
        <v>27-Zoll-Mon</v>
      </c>
      <c r="B12" s="1">
        <v>9</v>
      </c>
      <c r="C12" s="1">
        <f>Produkte!D12</f>
        <v>240</v>
      </c>
      <c r="D12" s="1">
        <f t="shared" si="0"/>
        <v>2160</v>
      </c>
      <c r="E12" s="11" t="s">
        <v>57</v>
      </c>
      <c r="F12" s="1"/>
      <c r="G12" s="1" t="s">
        <v>42</v>
      </c>
      <c r="H12" t="s">
        <v>58</v>
      </c>
    </row>
    <row r="13" spans="1:8" ht="18.75" x14ac:dyDescent="0.3">
      <c r="A13" s="6" t="str">
        <f>Produkte!C13</f>
        <v>Bambulab x1c</v>
      </c>
      <c r="B13" s="1">
        <v>0</v>
      </c>
      <c r="C13" s="1">
        <f>Produkte!D13</f>
        <v>1650</v>
      </c>
      <c r="D13" s="1">
        <f t="shared" si="0"/>
        <v>0</v>
      </c>
      <c r="E13" s="11" t="s">
        <v>57</v>
      </c>
      <c r="F13" s="1"/>
      <c r="G13" s="1" t="s">
        <v>42</v>
      </c>
      <c r="H13" t="s">
        <v>58</v>
      </c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>
        <f t="shared" si="0"/>
        <v>0</v>
      </c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>
        <f t="shared" si="0"/>
        <v>0</v>
      </c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>
        <f t="shared" si="0"/>
        <v>0</v>
      </c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>
        <f t="shared" si="0"/>
        <v>0</v>
      </c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>
        <f t="shared" si="0"/>
        <v>0</v>
      </c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>
        <f t="shared" si="0"/>
        <v>0</v>
      </c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>
        <f t="shared" si="0"/>
        <v>0</v>
      </c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1">
        <f t="shared" si="0"/>
        <v>0</v>
      </c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10465</v>
      </c>
    </row>
    <row r="45" spans="7:7" x14ac:dyDescent="0.25">
      <c r="G45" t="s">
        <v>51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2F31-BEF6-49D2-832E-FD466D47AE81}">
  <dimension ref="A1:H22"/>
  <sheetViews>
    <sheetView workbookViewId="0">
      <selection activeCell="B3" sqref="B3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18.75" x14ac:dyDescent="0.3">
      <c r="A2" s="6" t="str">
        <f>Produkte!C2</f>
        <v>Schulungs Laptop</v>
      </c>
      <c r="B2" s="1">
        <v>0</v>
      </c>
      <c r="C2" s="1">
        <f>Produkte!D2</f>
        <v>723.65</v>
      </c>
      <c r="D2" s="1">
        <f>B2*C2</f>
        <v>0</v>
      </c>
      <c r="E2" s="1"/>
      <c r="F2" s="1"/>
      <c r="G2" s="1"/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ref="D3:D7" si="0">B3*C3</f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/>
      <c r="C5" s="1">
        <f>Produkte!D5</f>
        <v>350</v>
      </c>
      <c r="D5" s="1">
        <f t="shared" si="0"/>
        <v>0</v>
      </c>
      <c r="E5" s="1"/>
      <c r="F5" s="1"/>
      <c r="G5" s="1"/>
    </row>
    <row r="6" spans="1:8" ht="18.75" x14ac:dyDescent="0.3">
      <c r="A6" s="6" t="str">
        <f>Produkte!C6</f>
        <v>Screen 75</v>
      </c>
      <c r="B6" s="1"/>
      <c r="C6" s="1">
        <f>Produkte!D6</f>
        <v>750</v>
      </c>
      <c r="D6" s="1">
        <f t="shared" si="0"/>
        <v>0</v>
      </c>
      <c r="E6" s="1"/>
      <c r="F6" s="1"/>
      <c r="G6" s="1"/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/>
      <c r="D8" s="1"/>
      <c r="E8" s="1"/>
      <c r="F8" s="1"/>
      <c r="G8" s="1"/>
    </row>
    <row r="9" spans="1:8" ht="18.75" x14ac:dyDescent="0.3">
      <c r="A9" s="6" t="str">
        <f>Produkte!C9</f>
        <v>Dokumentenkamera</v>
      </c>
      <c r="B9" s="1"/>
      <c r="C9" s="1">
        <f>Produkte!D9</f>
        <v>200</v>
      </c>
      <c r="D9" s="1"/>
      <c r="E9" s="1"/>
      <c r="F9" s="1"/>
      <c r="G9" s="1"/>
    </row>
    <row r="10" spans="1:8" ht="18.75" x14ac:dyDescent="0.3">
      <c r="A10" s="6" t="str">
        <f>Produkte!C10</f>
        <v>Rollwagen</v>
      </c>
      <c r="B10" s="1"/>
      <c r="C10" s="1">
        <f>Produkte!D10</f>
        <v>100</v>
      </c>
      <c r="D10" s="1"/>
      <c r="E10" s="1"/>
      <c r="F10" s="1"/>
      <c r="G10" s="1"/>
    </row>
    <row r="11" spans="1:8" ht="18.75" x14ac:dyDescent="0.3">
      <c r="A11" s="6" t="str">
        <f>Produkte!C11</f>
        <v>Louis-PC</v>
      </c>
      <c r="B11" s="1"/>
      <c r="C11" s="1">
        <f>Produkte!D11</f>
        <v>745</v>
      </c>
      <c r="D11" s="1"/>
      <c r="E11" s="1"/>
      <c r="F11" s="1"/>
      <c r="G11" s="1"/>
    </row>
    <row r="12" spans="1:8" ht="18.75" x14ac:dyDescent="0.3">
      <c r="A12" s="6" t="str">
        <f>Produkte!C12</f>
        <v>27-Zoll-Mon</v>
      </c>
      <c r="B12" s="1"/>
      <c r="C12" s="1">
        <f>Produkte!D12</f>
        <v>240</v>
      </c>
      <c r="D12" s="1"/>
      <c r="E12" s="1"/>
      <c r="F12" s="1"/>
      <c r="G12" s="1"/>
    </row>
    <row r="13" spans="1:8" ht="18.75" x14ac:dyDescent="0.3">
      <c r="A13" s="6" t="str">
        <f>Produkte!C13</f>
        <v>Bambulab x1c</v>
      </c>
      <c r="B13" s="1"/>
      <c r="C13" s="1">
        <f>Produkte!D13</f>
        <v>1650</v>
      </c>
      <c r="D13" s="1"/>
      <c r="E13" s="1"/>
      <c r="F13" s="1"/>
      <c r="G13" s="1"/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/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/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/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/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/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/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/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8"/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E277-BF02-44F0-86A7-7954B1D58CB5}">
  <dimension ref="A1:H22"/>
  <sheetViews>
    <sheetView workbookViewId="0">
      <selection activeCell="H3" sqref="H3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18.75" x14ac:dyDescent="0.3">
      <c r="A2" s="6" t="str">
        <f>Produkte!C2</f>
        <v>Schulungs Laptop</v>
      </c>
      <c r="B2" s="1">
        <v>8</v>
      </c>
      <c r="C2" s="1">
        <f>Produkte!D2</f>
        <v>723.65</v>
      </c>
      <c r="D2" s="1">
        <f t="shared" ref="D2:D7" si="0">B2*C2</f>
        <v>5789.2</v>
      </c>
      <c r="E2" s="1" t="s">
        <v>41</v>
      </c>
      <c r="F2" s="1"/>
      <c r="G2" s="1" t="s">
        <v>42</v>
      </c>
      <c r="H2" t="s">
        <v>43</v>
      </c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si="0"/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>
        <v>3</v>
      </c>
      <c r="C5" s="1">
        <f>Produkte!D5</f>
        <v>350</v>
      </c>
      <c r="D5" s="1">
        <f t="shared" si="0"/>
        <v>1050</v>
      </c>
      <c r="E5" s="1"/>
      <c r="F5" s="1"/>
      <c r="G5" s="1" t="s">
        <v>44</v>
      </c>
    </row>
    <row r="6" spans="1:8" ht="18.75" x14ac:dyDescent="0.3">
      <c r="A6" s="6" t="str">
        <f>Produkte!C6</f>
        <v>Screen 75</v>
      </c>
      <c r="B6" s="1">
        <v>2</v>
      </c>
      <c r="C6" s="1">
        <f>Produkte!D6</f>
        <v>750</v>
      </c>
      <c r="D6" s="1">
        <f t="shared" si="0"/>
        <v>1500</v>
      </c>
      <c r="E6" s="1" t="s">
        <v>45</v>
      </c>
      <c r="F6" s="1"/>
      <c r="G6" s="1" t="s">
        <v>44</v>
      </c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/>
      <c r="D8" s="1"/>
      <c r="E8" s="1"/>
      <c r="F8" s="1"/>
      <c r="G8" s="1"/>
    </row>
    <row r="9" spans="1:8" ht="18.75" x14ac:dyDescent="0.3">
      <c r="A9" s="6" t="str">
        <f>Produkte!C9</f>
        <v>Dokumentenkamera</v>
      </c>
      <c r="B9" s="1">
        <v>0</v>
      </c>
      <c r="C9" s="1">
        <f>Produkte!D9</f>
        <v>200</v>
      </c>
      <c r="D9" s="1"/>
      <c r="E9" s="1"/>
      <c r="F9" s="1"/>
      <c r="G9" s="1" t="s">
        <v>44</v>
      </c>
    </row>
    <row r="10" spans="1:8" ht="18.75" x14ac:dyDescent="0.3">
      <c r="A10" s="6" t="str">
        <f>Produkte!C10</f>
        <v>Rollwagen</v>
      </c>
      <c r="B10" s="1">
        <v>2</v>
      </c>
      <c r="C10" s="1">
        <f>Produkte!D10</f>
        <v>100</v>
      </c>
      <c r="D10" s="1"/>
      <c r="E10" s="1"/>
      <c r="F10" s="1"/>
      <c r="G10" s="1" t="s">
        <v>44</v>
      </c>
    </row>
    <row r="11" spans="1:8" ht="18.75" x14ac:dyDescent="0.3">
      <c r="A11" s="6" t="str">
        <f>Produkte!C11</f>
        <v>Louis-PC</v>
      </c>
      <c r="B11" s="1"/>
      <c r="C11" s="1">
        <f>Produkte!D11</f>
        <v>745</v>
      </c>
      <c r="D11" s="1"/>
      <c r="E11" s="1"/>
      <c r="F11" s="1"/>
      <c r="G11" s="1"/>
    </row>
    <row r="12" spans="1:8" ht="18.75" x14ac:dyDescent="0.3">
      <c r="A12" s="6" t="str">
        <f>Produkte!C12</f>
        <v>27-Zoll-Mon</v>
      </c>
      <c r="B12" s="1"/>
      <c r="C12" s="1">
        <f>Produkte!D12</f>
        <v>240</v>
      </c>
      <c r="D12" s="1"/>
      <c r="E12" s="1"/>
      <c r="F12" s="1"/>
      <c r="G12" s="1"/>
    </row>
    <row r="13" spans="1:8" ht="18.75" x14ac:dyDescent="0.3">
      <c r="A13" s="6" t="str">
        <f>Produkte!C13</f>
        <v>Bambulab x1c</v>
      </c>
      <c r="B13" s="1"/>
      <c r="C13" s="1">
        <f>Produkte!D13</f>
        <v>1650</v>
      </c>
      <c r="D13" s="1"/>
      <c r="E13" s="1"/>
      <c r="F13" s="1"/>
      <c r="G13" s="1"/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/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/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/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/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/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/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/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8"/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8339.2000000000007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61C8-BE7D-4D91-AB78-5A4993737B49}">
  <dimension ref="A1:H22"/>
  <sheetViews>
    <sheetView workbookViewId="0">
      <selection activeCell="G45" sqref="G45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18.75" x14ac:dyDescent="0.3">
      <c r="A2" s="6" t="str">
        <f>Produkte!C2</f>
        <v>Schulungs Laptop</v>
      </c>
      <c r="B2" s="1"/>
      <c r="C2" s="1">
        <f>Produkte!D2</f>
        <v>723.65</v>
      </c>
      <c r="D2" s="1">
        <f>B2*C2</f>
        <v>0</v>
      </c>
      <c r="E2" s="1"/>
      <c r="F2" s="1"/>
      <c r="G2" s="1"/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ref="D3:D7" si="0">B3*C3</f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/>
      <c r="C5" s="1">
        <f>Produkte!D5</f>
        <v>350</v>
      </c>
      <c r="D5" s="1">
        <f t="shared" si="0"/>
        <v>0</v>
      </c>
      <c r="E5" s="1"/>
      <c r="F5" s="1"/>
      <c r="G5" s="1"/>
    </row>
    <row r="6" spans="1:8" ht="18.75" x14ac:dyDescent="0.3">
      <c r="A6" s="6" t="str">
        <f>Produkte!C6</f>
        <v>Screen 75</v>
      </c>
      <c r="B6" s="1"/>
      <c r="C6" s="1">
        <f>Produkte!D6</f>
        <v>750</v>
      </c>
      <c r="D6" s="1">
        <f t="shared" si="0"/>
        <v>0</v>
      </c>
      <c r="E6" s="1"/>
      <c r="F6" s="1"/>
      <c r="G6" s="1"/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/>
      <c r="D8" s="1"/>
      <c r="E8" s="1"/>
      <c r="F8" s="1"/>
      <c r="G8" s="1"/>
    </row>
    <row r="9" spans="1:8" ht="18.75" x14ac:dyDescent="0.3">
      <c r="A9" s="6" t="str">
        <f>Produkte!C9</f>
        <v>Dokumentenkamera</v>
      </c>
      <c r="B9" s="1"/>
      <c r="C9" s="1">
        <f>Produkte!D9</f>
        <v>200</v>
      </c>
      <c r="D9" s="1"/>
      <c r="E9" s="1"/>
      <c r="F9" s="1"/>
      <c r="G9" s="1"/>
    </row>
    <row r="10" spans="1:8" ht="18.75" x14ac:dyDescent="0.3">
      <c r="A10" s="6" t="str">
        <f>Produkte!C10</f>
        <v>Rollwagen</v>
      </c>
      <c r="B10" s="1"/>
      <c r="C10" s="1">
        <f>Produkte!D10</f>
        <v>100</v>
      </c>
      <c r="D10" s="1"/>
      <c r="E10" s="1"/>
      <c r="F10" s="1"/>
      <c r="G10" s="1"/>
    </row>
    <row r="11" spans="1:8" ht="18.75" x14ac:dyDescent="0.3">
      <c r="A11" s="6" t="str">
        <f>Produkte!C11</f>
        <v>Louis-PC</v>
      </c>
      <c r="B11" s="1"/>
      <c r="C11" s="1">
        <f>Produkte!D11</f>
        <v>745</v>
      </c>
      <c r="D11" s="1"/>
      <c r="E11" s="1"/>
      <c r="F11" s="1"/>
      <c r="G11" s="1"/>
    </row>
    <row r="12" spans="1:8" ht="18.75" x14ac:dyDescent="0.3">
      <c r="A12" s="6" t="str">
        <f>Produkte!C12</f>
        <v>27-Zoll-Mon</v>
      </c>
      <c r="B12" s="1"/>
      <c r="C12" s="1">
        <f>Produkte!D12</f>
        <v>240</v>
      </c>
      <c r="D12" s="1"/>
      <c r="E12" s="1"/>
      <c r="F12" s="1"/>
      <c r="G12" s="1"/>
    </row>
    <row r="13" spans="1:8" ht="18.75" x14ac:dyDescent="0.3">
      <c r="A13" s="6" t="str">
        <f>Produkte!C13</f>
        <v>Bambulab x1c</v>
      </c>
      <c r="B13" s="1"/>
      <c r="C13" s="1">
        <f>Produkte!D13</f>
        <v>1650</v>
      </c>
      <c r="D13" s="1"/>
      <c r="E13" s="1"/>
      <c r="F13" s="1"/>
      <c r="G13" s="1"/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/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/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/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/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/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/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/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8"/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2085-4516-4A3B-BA7B-FE5E38CF0128}">
  <dimension ref="A1:H22"/>
  <sheetViews>
    <sheetView tabSelected="1" workbookViewId="0">
      <selection activeCell="H3" sqref="H3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18.75" x14ac:dyDescent="0.3">
      <c r="A2" s="6" t="str">
        <f>Produkte!C2</f>
        <v>Schulungs Laptop</v>
      </c>
      <c r="B2" s="1">
        <v>30</v>
      </c>
      <c r="C2" s="1">
        <f>Produkte!D2</f>
        <v>723.65</v>
      </c>
      <c r="D2" s="1">
        <f t="shared" ref="D2:D10" si="0">B2*C2</f>
        <v>21709.5</v>
      </c>
      <c r="E2" s="1" t="s">
        <v>46</v>
      </c>
      <c r="F2" s="1"/>
      <c r="G2" s="1" t="s">
        <v>42</v>
      </c>
      <c r="H2" t="s">
        <v>47</v>
      </c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si="0"/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/>
      <c r="C5" s="1">
        <f>Produkte!D5</f>
        <v>350</v>
      </c>
      <c r="D5" s="1">
        <f t="shared" si="0"/>
        <v>0</v>
      </c>
      <c r="E5" s="1"/>
      <c r="F5" s="1"/>
      <c r="G5" s="1"/>
    </row>
    <row r="6" spans="1:8" ht="18.75" x14ac:dyDescent="0.3">
      <c r="A6" s="6" t="str">
        <f>Produkte!C6</f>
        <v>Screen 75</v>
      </c>
      <c r="B6" s="1">
        <v>3</v>
      </c>
      <c r="C6" s="1">
        <f>Produkte!D6</f>
        <v>750</v>
      </c>
      <c r="D6" s="1">
        <f t="shared" si="0"/>
        <v>2250</v>
      </c>
      <c r="E6" s="1" t="s">
        <v>48</v>
      </c>
      <c r="F6" s="1"/>
      <c r="G6" s="1" t="s">
        <v>42</v>
      </c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/>
      <c r="D8" s="1">
        <f t="shared" si="0"/>
        <v>0</v>
      </c>
      <c r="E8" s="1"/>
      <c r="F8" s="1"/>
      <c r="G8" s="1"/>
    </row>
    <row r="9" spans="1:8" ht="18.75" x14ac:dyDescent="0.3">
      <c r="A9" s="6" t="str">
        <f>Produkte!C9</f>
        <v>Dokumentenkamera</v>
      </c>
      <c r="B9" s="1"/>
      <c r="C9" s="1">
        <f>Produkte!D9</f>
        <v>200</v>
      </c>
      <c r="D9" s="1">
        <f t="shared" si="0"/>
        <v>0</v>
      </c>
      <c r="E9" s="1"/>
      <c r="F9" s="1"/>
      <c r="G9" s="1"/>
    </row>
    <row r="10" spans="1:8" ht="18.75" x14ac:dyDescent="0.3">
      <c r="A10" s="6" t="str">
        <f>Produkte!C10</f>
        <v>Rollwagen</v>
      </c>
      <c r="B10" s="1">
        <v>3</v>
      </c>
      <c r="C10" s="1">
        <f>Produkte!D10</f>
        <v>100</v>
      </c>
      <c r="D10" s="1">
        <f t="shared" si="0"/>
        <v>300</v>
      </c>
      <c r="E10" s="1" t="s">
        <v>48</v>
      </c>
      <c r="F10" s="1"/>
      <c r="G10" s="1" t="s">
        <v>42</v>
      </c>
    </row>
    <row r="11" spans="1:8" ht="18.75" x14ac:dyDescent="0.3">
      <c r="A11" s="6" t="str">
        <f>Produkte!C11</f>
        <v>Louis-PC</v>
      </c>
      <c r="B11" s="1"/>
      <c r="C11" s="1">
        <f>Produkte!D11</f>
        <v>745</v>
      </c>
      <c r="D11" s="1"/>
      <c r="E11" s="1"/>
      <c r="F11" s="1"/>
      <c r="G11" s="1"/>
    </row>
    <row r="12" spans="1:8" ht="18.75" x14ac:dyDescent="0.3">
      <c r="A12" s="6" t="str">
        <f>Produkte!C12</f>
        <v>27-Zoll-Mon</v>
      </c>
      <c r="B12" s="1"/>
      <c r="C12" s="1">
        <f>Produkte!D12</f>
        <v>240</v>
      </c>
      <c r="D12" s="1"/>
      <c r="E12" s="1"/>
      <c r="F12" s="1"/>
      <c r="G12" s="1"/>
    </row>
    <row r="13" spans="1:8" ht="18.75" x14ac:dyDescent="0.3">
      <c r="A13" s="6" t="str">
        <f>Produkte!C13</f>
        <v>Bambulab x1c</v>
      </c>
      <c r="B13" s="1"/>
      <c r="C13" s="1">
        <f>Produkte!D13</f>
        <v>1650</v>
      </c>
      <c r="D13" s="1"/>
      <c r="E13" s="1"/>
      <c r="F13" s="1"/>
      <c r="G13" s="1"/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/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/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/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/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/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/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/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8"/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24259.5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9CF7-3ACC-499D-AE70-05A58918536C}">
  <dimension ref="A1:H22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37.5" x14ac:dyDescent="0.3">
      <c r="A2" s="6" t="str">
        <f>Produkte!C2</f>
        <v>Schulungs Laptop</v>
      </c>
      <c r="B2" s="1">
        <v>16</v>
      </c>
      <c r="C2" s="1">
        <f>Produkte!D2</f>
        <v>723.65</v>
      </c>
      <c r="D2" s="1">
        <f t="shared" ref="D2:D7" si="0">B2*C2</f>
        <v>11578.4</v>
      </c>
      <c r="E2" s="3" t="s">
        <v>49</v>
      </c>
      <c r="F2" s="1"/>
      <c r="G2" s="1" t="s">
        <v>42</v>
      </c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si="0"/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/>
      <c r="C5" s="1">
        <f>Produkte!D5</f>
        <v>350</v>
      </c>
      <c r="D5" s="1">
        <f t="shared" si="0"/>
        <v>0</v>
      </c>
      <c r="E5" s="1"/>
      <c r="F5" s="1"/>
      <c r="G5" s="1"/>
    </row>
    <row r="6" spans="1:8" ht="18.75" x14ac:dyDescent="0.3">
      <c r="A6" s="6" t="str">
        <f>Produkte!C6</f>
        <v>Screen 75</v>
      </c>
      <c r="B6" s="1"/>
      <c r="C6" s="1">
        <f>Produkte!D6</f>
        <v>750</v>
      </c>
      <c r="D6" s="1">
        <f t="shared" si="0"/>
        <v>0</v>
      </c>
      <c r="E6" s="1"/>
      <c r="F6" s="1"/>
      <c r="G6" s="1"/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>
        <v>1100</v>
      </c>
      <c r="D8" s="1"/>
      <c r="E8" s="1"/>
      <c r="F8" s="1"/>
      <c r="G8" s="1"/>
    </row>
    <row r="9" spans="1:8" ht="18.75" x14ac:dyDescent="0.3">
      <c r="A9" s="6" t="str">
        <f>Produkte!C9</f>
        <v>Dokumentenkamera</v>
      </c>
      <c r="B9" s="1"/>
      <c r="C9" s="1" t="b">
        <f>A40=Produkte!D9</f>
        <v>0</v>
      </c>
      <c r="D9" s="1"/>
      <c r="E9" s="1"/>
      <c r="F9" s="1"/>
      <c r="G9" s="1"/>
    </row>
    <row r="10" spans="1:8" ht="18.75" x14ac:dyDescent="0.3">
      <c r="A10" s="6" t="str">
        <f>Produkte!C10</f>
        <v>Rollwagen</v>
      </c>
      <c r="B10" s="1"/>
      <c r="C10" s="1">
        <f>Produkte!D10</f>
        <v>100</v>
      </c>
      <c r="D10" s="1"/>
      <c r="E10" s="1"/>
      <c r="F10" s="1"/>
      <c r="G10" s="1"/>
    </row>
    <row r="11" spans="1:8" ht="18.75" x14ac:dyDescent="0.3">
      <c r="A11" s="6" t="str">
        <f>Produkte!C11</f>
        <v>Louis-PC</v>
      </c>
      <c r="B11" s="1"/>
      <c r="C11" s="1">
        <f>Produkte!D11</f>
        <v>745</v>
      </c>
      <c r="D11" s="1"/>
      <c r="E11" s="1"/>
      <c r="F11" s="1"/>
      <c r="G11" s="1"/>
    </row>
    <row r="12" spans="1:8" ht="18.75" x14ac:dyDescent="0.3">
      <c r="A12" s="6" t="str">
        <f>Produkte!C12</f>
        <v>27-Zoll-Mon</v>
      </c>
      <c r="B12" s="1"/>
      <c r="C12" s="1">
        <f>Produkte!D12</f>
        <v>240</v>
      </c>
      <c r="D12" s="1"/>
      <c r="E12" s="1"/>
      <c r="F12" s="1"/>
      <c r="G12" s="1"/>
    </row>
    <row r="13" spans="1:8" ht="18.75" x14ac:dyDescent="0.3">
      <c r="A13" s="6" t="str">
        <f>Produkte!C13</f>
        <v>Bambulab x1c</v>
      </c>
      <c r="B13" s="1"/>
      <c r="C13" s="1">
        <f>Produkte!D13</f>
        <v>1650</v>
      </c>
      <c r="D13" s="1"/>
      <c r="E13" s="1"/>
      <c r="F13" s="1"/>
      <c r="G13" s="1"/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/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/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/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/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/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/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/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8"/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11578.4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4536-1869-403D-A9E3-1EFFE76DF1A1}">
  <dimension ref="A1:H22"/>
  <sheetViews>
    <sheetView workbookViewId="0">
      <selection activeCell="G45" sqref="G45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18.75" x14ac:dyDescent="0.3">
      <c r="A2" s="6" t="str">
        <f>Produkte!C2</f>
        <v>Schulungs Laptop</v>
      </c>
      <c r="B2" s="1"/>
      <c r="C2" s="1">
        <f>Produkte!D2</f>
        <v>723.65</v>
      </c>
      <c r="D2" s="1">
        <f>B2*C2</f>
        <v>0</v>
      </c>
      <c r="E2" s="1"/>
      <c r="F2" s="1"/>
      <c r="G2" s="1"/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ref="D3:D7" si="0">B3*C3</f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/>
      <c r="C5" s="1">
        <f>Produkte!D5</f>
        <v>350</v>
      </c>
      <c r="D5" s="1">
        <f t="shared" si="0"/>
        <v>0</v>
      </c>
      <c r="E5" s="1"/>
      <c r="F5" s="1"/>
      <c r="G5" s="1"/>
    </row>
    <row r="6" spans="1:8" ht="18.75" x14ac:dyDescent="0.3">
      <c r="A6" s="6" t="str">
        <f>Produkte!C6</f>
        <v>Screen 75</v>
      </c>
      <c r="B6" s="1"/>
      <c r="C6" s="1">
        <f>Produkte!D6</f>
        <v>750</v>
      </c>
      <c r="D6" s="1">
        <f t="shared" si="0"/>
        <v>0</v>
      </c>
      <c r="E6" s="1"/>
      <c r="F6" s="1"/>
      <c r="G6" s="1"/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/>
      <c r="D8" s="1"/>
      <c r="E8" s="1"/>
      <c r="F8" s="1"/>
      <c r="G8" s="1"/>
    </row>
    <row r="9" spans="1:8" ht="18.75" x14ac:dyDescent="0.3">
      <c r="A9" s="6" t="str">
        <f>Produkte!C9</f>
        <v>Dokumentenkamera</v>
      </c>
      <c r="B9" s="1"/>
      <c r="C9" s="1">
        <f>Produkte!D9</f>
        <v>200</v>
      </c>
      <c r="D9" s="1"/>
      <c r="E9" s="1"/>
      <c r="F9" s="1"/>
      <c r="G9" s="1"/>
    </row>
    <row r="10" spans="1:8" ht="18.75" x14ac:dyDescent="0.3">
      <c r="A10" s="6" t="str">
        <f>Produkte!C10</f>
        <v>Rollwagen</v>
      </c>
      <c r="B10" s="1"/>
      <c r="C10" s="1">
        <f>Produkte!D10</f>
        <v>100</v>
      </c>
      <c r="D10" s="1"/>
      <c r="E10" s="1"/>
      <c r="F10" s="1"/>
      <c r="G10" s="1"/>
    </row>
    <row r="11" spans="1:8" ht="18.75" x14ac:dyDescent="0.3">
      <c r="A11" s="6" t="str">
        <f>Produkte!C11</f>
        <v>Louis-PC</v>
      </c>
      <c r="B11" s="1"/>
      <c r="C11" s="1">
        <f>Produkte!D11</f>
        <v>745</v>
      </c>
      <c r="D11" s="1"/>
      <c r="E11" s="1"/>
      <c r="F11" s="1"/>
      <c r="G11" s="1"/>
    </row>
    <row r="12" spans="1:8" ht="18.75" x14ac:dyDescent="0.3">
      <c r="A12" s="6" t="str">
        <f>Produkte!C12</f>
        <v>27-Zoll-Mon</v>
      </c>
      <c r="B12" s="1"/>
      <c r="C12" s="1">
        <f>Produkte!D12</f>
        <v>240</v>
      </c>
      <c r="D12" s="1"/>
      <c r="E12" s="1"/>
      <c r="F12" s="1"/>
      <c r="G12" s="1"/>
    </row>
    <row r="13" spans="1:8" ht="18.75" x14ac:dyDescent="0.3">
      <c r="A13" s="6" t="str">
        <f>Produkte!C13</f>
        <v>Bambulab x1c</v>
      </c>
      <c r="B13" s="1"/>
      <c r="C13" s="1">
        <f>Produkte!D13</f>
        <v>1650</v>
      </c>
      <c r="D13" s="1"/>
      <c r="E13" s="1"/>
      <c r="F13" s="1"/>
      <c r="G13" s="1"/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/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/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/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/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/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/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/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8"/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0F50-D036-4ABA-B65B-6382412CFD51}">
  <dimension ref="A1:H22"/>
  <sheetViews>
    <sheetView workbookViewId="0">
      <selection activeCell="G2" sqref="G2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18.75" x14ac:dyDescent="0.3">
      <c r="A2" s="6" t="str">
        <f>Produkte!C2</f>
        <v>Schulungs Laptop</v>
      </c>
      <c r="B2" s="1">
        <v>9</v>
      </c>
      <c r="C2" s="1">
        <f>Produkte!D2</f>
        <v>723.65</v>
      </c>
      <c r="D2" s="1">
        <f t="shared" ref="D2:D7" si="0">B2*C2</f>
        <v>6512.8499999999995</v>
      </c>
      <c r="E2" s="1" t="s">
        <v>50</v>
      </c>
      <c r="F2" s="1"/>
      <c r="G2" s="1" t="s">
        <v>42</v>
      </c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si="0"/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/>
      <c r="C5" s="1">
        <f>Produkte!D5</f>
        <v>350</v>
      </c>
      <c r="D5" s="1">
        <f t="shared" si="0"/>
        <v>0</v>
      </c>
      <c r="E5" s="1"/>
      <c r="F5" s="1"/>
      <c r="G5" s="1"/>
    </row>
    <row r="6" spans="1:8" ht="18.75" x14ac:dyDescent="0.3">
      <c r="A6" s="6" t="str">
        <f>Produkte!C6</f>
        <v>Screen 75</v>
      </c>
      <c r="B6" s="1"/>
      <c r="C6" s="1">
        <f>Produkte!D6</f>
        <v>750</v>
      </c>
      <c r="D6" s="1">
        <f t="shared" si="0"/>
        <v>0</v>
      </c>
      <c r="E6" s="1"/>
      <c r="F6" s="1"/>
      <c r="G6" s="1"/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/>
      <c r="D8" s="1"/>
      <c r="E8" s="1"/>
      <c r="F8" s="1"/>
      <c r="G8" s="1"/>
    </row>
    <row r="9" spans="1:8" ht="18.75" x14ac:dyDescent="0.3">
      <c r="A9" s="6" t="str">
        <f>Produkte!C9</f>
        <v>Dokumentenkamera</v>
      </c>
      <c r="B9" s="1"/>
      <c r="C9" s="1">
        <f>Produkte!D9</f>
        <v>200</v>
      </c>
      <c r="D9" s="1"/>
      <c r="E9" s="1"/>
      <c r="F9" s="1"/>
      <c r="G9" s="1"/>
    </row>
    <row r="10" spans="1:8" ht="18.75" x14ac:dyDescent="0.3">
      <c r="A10" s="6" t="str">
        <f>Produkte!C10</f>
        <v>Rollwagen</v>
      </c>
      <c r="B10" s="1"/>
      <c r="C10" s="1">
        <f>Produkte!D10</f>
        <v>100</v>
      </c>
      <c r="D10" s="1"/>
      <c r="E10" s="1"/>
      <c r="F10" s="1"/>
      <c r="G10" s="1"/>
    </row>
    <row r="11" spans="1:8" ht="18.75" x14ac:dyDescent="0.3">
      <c r="A11" s="6" t="str">
        <f>Produkte!C11</f>
        <v>Louis-PC</v>
      </c>
      <c r="B11" s="1"/>
      <c r="C11" s="1">
        <f>Produkte!D11</f>
        <v>745</v>
      </c>
      <c r="D11" s="1"/>
      <c r="E11" s="1"/>
      <c r="F11" s="1"/>
      <c r="G11" s="1"/>
    </row>
    <row r="12" spans="1:8" ht="18.75" x14ac:dyDescent="0.3">
      <c r="A12" s="6" t="str">
        <f>Produkte!C12</f>
        <v>27-Zoll-Mon</v>
      </c>
      <c r="B12" s="1"/>
      <c r="C12" s="1">
        <f>Produkte!D12</f>
        <v>240</v>
      </c>
      <c r="D12" s="1"/>
      <c r="E12" s="1"/>
      <c r="F12" s="1"/>
      <c r="G12" s="1"/>
    </row>
    <row r="13" spans="1:8" ht="18.75" x14ac:dyDescent="0.3">
      <c r="A13" s="6" t="str">
        <f>Produkte!C13</f>
        <v>Bambulab x1c</v>
      </c>
      <c r="B13" s="1"/>
      <c r="C13" s="1">
        <f>Produkte!D13</f>
        <v>1650</v>
      </c>
      <c r="D13" s="1"/>
      <c r="E13" s="1"/>
      <c r="F13" s="1"/>
      <c r="G13" s="1"/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/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/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/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/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/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/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/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8"/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6512.8499999999995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74D5-E6EC-4B17-BA3D-51B464021289}">
  <dimension ref="A1:H45"/>
  <sheetViews>
    <sheetView workbookViewId="0">
      <selection activeCell="H2" sqref="H2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18.75" x14ac:dyDescent="0.3">
      <c r="A2" s="6" t="str">
        <f>Produkte!C2</f>
        <v>Schulungs Laptop</v>
      </c>
      <c r="B2" s="1"/>
      <c r="C2" s="1">
        <f>Produkte!D2</f>
        <v>723.65</v>
      </c>
      <c r="D2" s="1">
        <f>B2*C2</f>
        <v>0</v>
      </c>
      <c r="E2" s="1"/>
      <c r="F2" s="1"/>
      <c r="G2" s="1"/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ref="D3:D7" si="0">B3*C3</f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/>
      <c r="C5" s="1">
        <f>Produkte!D5</f>
        <v>350</v>
      </c>
      <c r="D5" s="1">
        <f t="shared" si="0"/>
        <v>0</v>
      </c>
      <c r="E5" s="1"/>
      <c r="F5" s="1"/>
      <c r="G5" s="1"/>
    </row>
    <row r="6" spans="1:8" ht="18.75" x14ac:dyDescent="0.3">
      <c r="A6" s="6" t="str">
        <f>Produkte!C6</f>
        <v>Screen 75</v>
      </c>
      <c r="B6" s="1"/>
      <c r="C6" s="1">
        <f>Produkte!D6</f>
        <v>750</v>
      </c>
      <c r="D6" s="1">
        <f t="shared" si="0"/>
        <v>0</v>
      </c>
      <c r="E6" s="1"/>
      <c r="F6" s="1"/>
      <c r="G6" s="1"/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/>
      <c r="D8" s="1"/>
      <c r="E8" s="1"/>
      <c r="F8" s="1"/>
      <c r="G8" s="1"/>
    </row>
    <row r="9" spans="1:8" ht="18.75" x14ac:dyDescent="0.3">
      <c r="A9" s="6" t="str">
        <f>Produkte!C9</f>
        <v>Dokumentenkamera</v>
      </c>
      <c r="B9" s="1"/>
      <c r="C9" s="1">
        <f>Produkte!D9</f>
        <v>200</v>
      </c>
      <c r="D9" s="1"/>
      <c r="E9" s="1"/>
      <c r="F9" s="1"/>
      <c r="G9" s="1"/>
    </row>
    <row r="10" spans="1:8" ht="18.75" x14ac:dyDescent="0.3">
      <c r="A10" s="6" t="str">
        <f>Produkte!C10</f>
        <v>Rollwagen</v>
      </c>
      <c r="B10" s="1"/>
      <c r="C10" s="1">
        <f>Produkte!D10</f>
        <v>100</v>
      </c>
      <c r="D10" s="1"/>
      <c r="E10" s="1"/>
      <c r="F10" s="1"/>
      <c r="G10" s="1"/>
    </row>
    <row r="11" spans="1:8" ht="18.75" x14ac:dyDescent="0.3">
      <c r="A11" s="6" t="str">
        <f>Produkte!C11</f>
        <v>Louis-PC</v>
      </c>
      <c r="B11" s="1"/>
      <c r="C11" s="1">
        <f>Produkte!D11</f>
        <v>745</v>
      </c>
      <c r="D11" s="1"/>
      <c r="E11" s="1"/>
      <c r="F11" s="1"/>
      <c r="G11" s="1"/>
    </row>
    <row r="12" spans="1:8" ht="18.75" x14ac:dyDescent="0.3">
      <c r="A12" s="6" t="str">
        <f>Produkte!C12</f>
        <v>27-Zoll-Mon</v>
      </c>
      <c r="B12" s="1"/>
      <c r="C12" s="1">
        <f>Produkte!D12</f>
        <v>240</v>
      </c>
      <c r="D12" s="1"/>
      <c r="E12" s="1"/>
      <c r="F12" s="1"/>
      <c r="G12" s="1"/>
    </row>
    <row r="13" spans="1:8" ht="18.75" x14ac:dyDescent="0.3">
      <c r="A13" s="6" t="str">
        <f>Produkte!C13</f>
        <v>Bambulab x1c</v>
      </c>
      <c r="B13" s="1"/>
      <c r="C13" s="1">
        <f>Produkte!D13</f>
        <v>1650</v>
      </c>
      <c r="D13" s="1"/>
      <c r="E13" s="1"/>
      <c r="F13" s="1"/>
      <c r="G13" s="1"/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/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/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/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/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/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/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/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8"/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0</v>
      </c>
    </row>
    <row r="45" spans="7:7" x14ac:dyDescent="0.25">
      <c r="G45" t="s">
        <v>51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F5019-821E-44D8-B422-BCEA71D5EAC9}">
  <dimension ref="A1:H22"/>
  <sheetViews>
    <sheetView workbookViewId="0">
      <selection activeCell="H2" sqref="H2"/>
    </sheetView>
  </sheetViews>
  <sheetFormatPr baseColWidth="10" defaultColWidth="11.42578125" defaultRowHeight="15" x14ac:dyDescent="0.25"/>
  <cols>
    <col min="1" max="1" width="44" customWidth="1"/>
    <col min="5" max="5" width="26.140625" customWidth="1"/>
    <col min="6" max="6" width="19" customWidth="1"/>
    <col min="7" max="7" width="21.28515625" customWidth="1"/>
    <col min="8" max="8" width="45.28515625" customWidth="1"/>
  </cols>
  <sheetData>
    <row r="1" spans="1:8" ht="18.75" x14ac:dyDescent="0.3">
      <c r="A1" s="4" t="s">
        <v>0</v>
      </c>
      <c r="B1" s="5" t="s">
        <v>35</v>
      </c>
      <c r="C1" s="5" t="s">
        <v>36</v>
      </c>
      <c r="D1" s="5" t="s">
        <v>7</v>
      </c>
      <c r="E1" s="5" t="s">
        <v>37</v>
      </c>
      <c r="F1" s="5" t="s">
        <v>38</v>
      </c>
      <c r="G1" s="5" t="s">
        <v>39</v>
      </c>
      <c r="H1" s="5" t="s">
        <v>40</v>
      </c>
    </row>
    <row r="2" spans="1:8" ht="18.75" x14ac:dyDescent="0.3">
      <c r="A2" s="6" t="str">
        <f>Produkte!C2</f>
        <v>Schulungs Laptop</v>
      </c>
      <c r="B2" s="1">
        <v>20</v>
      </c>
      <c r="C2" s="1">
        <f>Produkte!D2</f>
        <v>723.65</v>
      </c>
      <c r="D2" s="1">
        <f>B2*C2</f>
        <v>14473</v>
      </c>
      <c r="E2" s="1"/>
      <c r="F2" s="1"/>
      <c r="G2" s="1"/>
      <c r="H2" t="s">
        <v>52</v>
      </c>
    </row>
    <row r="3" spans="1:8" ht="18.75" x14ac:dyDescent="0.3">
      <c r="A3" s="6" t="str">
        <f>Produkte!C3</f>
        <v>LOU!S Laptop</v>
      </c>
      <c r="B3" s="1"/>
      <c r="C3" s="1">
        <f>Produkte!D3</f>
        <v>945.65</v>
      </c>
      <c r="D3" s="1">
        <f t="shared" ref="D3:D13" si="0">B3*C3</f>
        <v>0</v>
      </c>
      <c r="E3" s="1"/>
      <c r="F3" s="1"/>
      <c r="G3" s="1"/>
    </row>
    <row r="4" spans="1:8" ht="18.75" x14ac:dyDescent="0.3">
      <c r="A4" s="6" t="str">
        <f>Produkte!C4</f>
        <v xml:space="preserve"> 24-Zoll-Monitor</v>
      </c>
      <c r="B4" s="1"/>
      <c r="C4" s="1">
        <f>Produkte!D4</f>
        <v>177</v>
      </c>
      <c r="D4" s="1">
        <f t="shared" si="0"/>
        <v>0</v>
      </c>
      <c r="E4" s="1"/>
      <c r="F4" s="1"/>
      <c r="G4" s="1"/>
    </row>
    <row r="5" spans="1:8" ht="18.75" x14ac:dyDescent="0.3">
      <c r="A5" s="6" t="str">
        <f>Produkte!C5</f>
        <v>iPAD</v>
      </c>
      <c r="B5" s="1"/>
      <c r="C5" s="1">
        <f>Produkte!D5</f>
        <v>350</v>
      </c>
      <c r="D5" s="1">
        <f t="shared" si="0"/>
        <v>0</v>
      </c>
      <c r="E5" s="1"/>
      <c r="F5" s="1"/>
      <c r="G5" s="1"/>
    </row>
    <row r="6" spans="1:8" ht="18.75" x14ac:dyDescent="0.3">
      <c r="A6" s="6" t="str">
        <f>Produkte!C6</f>
        <v>Screen 75</v>
      </c>
      <c r="B6" s="1">
        <v>7</v>
      </c>
      <c r="C6" s="1">
        <f>Produkte!D6</f>
        <v>750</v>
      </c>
      <c r="D6" s="1">
        <f t="shared" si="0"/>
        <v>5250</v>
      </c>
      <c r="E6" s="1"/>
      <c r="F6" s="1"/>
      <c r="G6" s="1"/>
    </row>
    <row r="7" spans="1:8" ht="18.75" x14ac:dyDescent="0.3">
      <c r="A7" s="6" t="str">
        <f>Produkte!C7</f>
        <v>Screen 65</v>
      </c>
      <c r="B7" s="1"/>
      <c r="C7" s="1">
        <f>Produkte!D7</f>
        <v>650</v>
      </c>
      <c r="D7" s="1">
        <f t="shared" si="0"/>
        <v>0</v>
      </c>
      <c r="E7" s="1"/>
      <c r="F7" s="1"/>
      <c r="G7" s="1"/>
    </row>
    <row r="8" spans="1:8" ht="18.75" x14ac:dyDescent="0.3">
      <c r="A8" s="6" t="str">
        <f>Produkte!C8</f>
        <v>Eule</v>
      </c>
      <c r="B8" s="1"/>
      <c r="C8" s="1"/>
      <c r="D8" s="1">
        <f t="shared" si="0"/>
        <v>0</v>
      </c>
      <c r="E8" s="1"/>
      <c r="F8" s="1"/>
      <c r="G8" s="1"/>
    </row>
    <row r="9" spans="1:8" ht="18.75" x14ac:dyDescent="0.3">
      <c r="A9" s="6" t="str">
        <f>Produkte!C9</f>
        <v>Dokumentenkamera</v>
      </c>
      <c r="B9" s="1"/>
      <c r="C9" s="1">
        <f>Produkte!D9</f>
        <v>200</v>
      </c>
      <c r="D9" s="1">
        <f t="shared" si="0"/>
        <v>0</v>
      </c>
      <c r="E9" s="1"/>
      <c r="F9" s="1"/>
      <c r="G9" s="1"/>
    </row>
    <row r="10" spans="1:8" ht="18.75" x14ac:dyDescent="0.3">
      <c r="A10" s="6" t="str">
        <f>Produkte!C10</f>
        <v>Rollwagen</v>
      </c>
      <c r="B10" s="1">
        <v>7</v>
      </c>
      <c r="C10" s="1">
        <f>Produkte!D10</f>
        <v>100</v>
      </c>
      <c r="D10" s="1">
        <f t="shared" si="0"/>
        <v>700</v>
      </c>
      <c r="E10" s="1"/>
      <c r="F10" s="1"/>
      <c r="G10" s="1"/>
    </row>
    <row r="11" spans="1:8" ht="18.75" x14ac:dyDescent="0.3">
      <c r="A11" s="6" t="str">
        <f>Produkte!C11</f>
        <v>Louis-PC</v>
      </c>
      <c r="B11" s="1"/>
      <c r="C11" s="1">
        <f>Produkte!D11</f>
        <v>745</v>
      </c>
      <c r="D11" s="1">
        <f t="shared" si="0"/>
        <v>0</v>
      </c>
      <c r="E11" s="1"/>
      <c r="F11" s="1"/>
      <c r="G11" s="1"/>
    </row>
    <row r="12" spans="1:8" ht="18.75" x14ac:dyDescent="0.3">
      <c r="A12" s="6" t="str">
        <f>Produkte!C12</f>
        <v>27-Zoll-Mon</v>
      </c>
      <c r="B12" s="1"/>
      <c r="C12" s="1">
        <f>Produkte!D12</f>
        <v>240</v>
      </c>
      <c r="D12" s="1">
        <f t="shared" si="0"/>
        <v>0</v>
      </c>
      <c r="E12" s="1"/>
      <c r="F12" s="1"/>
      <c r="G12" s="1"/>
    </row>
    <row r="13" spans="1:8" ht="18.75" x14ac:dyDescent="0.3">
      <c r="A13" s="6" t="str">
        <f>Produkte!C13</f>
        <v>Bambulab x1c</v>
      </c>
      <c r="B13" s="1"/>
      <c r="C13" s="1">
        <f>Produkte!D13</f>
        <v>1650</v>
      </c>
      <c r="D13" s="1">
        <f t="shared" si="0"/>
        <v>0</v>
      </c>
      <c r="E13" s="1"/>
      <c r="F13" s="1"/>
      <c r="G13" s="1"/>
    </row>
    <row r="14" spans="1:8" ht="18.75" x14ac:dyDescent="0.3">
      <c r="A14" s="6" t="str">
        <f>Produkte!C14</f>
        <v xml:space="preserve"> </v>
      </c>
      <c r="B14" s="1"/>
      <c r="C14" s="1">
        <f>Produkte!D14</f>
        <v>0</v>
      </c>
      <c r="D14" s="1"/>
      <c r="E14" s="1"/>
      <c r="F14" s="1"/>
      <c r="G14" s="1"/>
    </row>
    <row r="15" spans="1:8" ht="18.75" x14ac:dyDescent="0.3">
      <c r="A15" s="6" t="str">
        <f>Produkte!C15</f>
        <v xml:space="preserve"> </v>
      </c>
      <c r="B15" s="1"/>
      <c r="C15" s="1">
        <f>Produkte!D15</f>
        <v>0</v>
      </c>
      <c r="D15" s="1"/>
      <c r="E15" s="1"/>
      <c r="F15" s="1"/>
      <c r="G15" s="1"/>
    </row>
    <row r="16" spans="1:8" ht="18.75" x14ac:dyDescent="0.3">
      <c r="A16" s="6" t="str">
        <f>Produkte!C16</f>
        <v xml:space="preserve"> </v>
      </c>
      <c r="B16" s="1"/>
      <c r="C16" s="1">
        <f>Produkte!D16</f>
        <v>0</v>
      </c>
      <c r="D16" s="1"/>
      <c r="E16" s="1"/>
      <c r="F16" s="1"/>
      <c r="G16" s="1"/>
    </row>
    <row r="17" spans="1:8" ht="18.75" x14ac:dyDescent="0.3">
      <c r="A17" s="6" t="str">
        <f>Produkte!C17</f>
        <v xml:space="preserve"> </v>
      </c>
      <c r="B17" s="1"/>
      <c r="C17" s="1">
        <f>Produkte!D17</f>
        <v>0</v>
      </c>
      <c r="D17" s="1"/>
      <c r="E17" s="1"/>
      <c r="F17" s="1"/>
      <c r="G17" s="1"/>
    </row>
    <row r="18" spans="1:8" ht="18.75" x14ac:dyDescent="0.3">
      <c r="A18" s="6" t="str">
        <f>Produkte!C18</f>
        <v>150000 T BRUTTO</v>
      </c>
      <c r="B18" s="1"/>
      <c r="C18" s="1">
        <f>Produkte!D18</f>
        <v>0</v>
      </c>
      <c r="D18" s="1"/>
      <c r="E18" s="1"/>
      <c r="F18" s="1"/>
      <c r="G18" s="1"/>
    </row>
    <row r="19" spans="1:8" ht="18.75" x14ac:dyDescent="0.3">
      <c r="A19" s="6" t="str">
        <f>Produkte!C19</f>
        <v xml:space="preserve"> </v>
      </c>
      <c r="B19" s="1"/>
      <c r="C19" s="1">
        <f>Produkte!D19</f>
        <v>0</v>
      </c>
      <c r="D19" s="1"/>
      <c r="E19" s="1"/>
      <c r="F19" s="1"/>
      <c r="G19" s="1"/>
    </row>
    <row r="20" spans="1:8" ht="18.75" x14ac:dyDescent="0.3">
      <c r="A20" s="6" t="str">
        <f>Produkte!C20</f>
        <v xml:space="preserve"> </v>
      </c>
      <c r="B20" s="1"/>
      <c r="C20" s="1">
        <f>Produkte!D20</f>
        <v>0</v>
      </c>
      <c r="D20" s="1"/>
      <c r="E20" s="1"/>
      <c r="F20" s="1"/>
      <c r="G20" s="1"/>
    </row>
    <row r="21" spans="1:8" ht="19.5" thickBot="1" x14ac:dyDescent="0.35">
      <c r="A21" s="7" t="str">
        <f>Produkte!C21</f>
        <v xml:space="preserve"> </v>
      </c>
      <c r="B21" s="8"/>
      <c r="C21" s="8">
        <f>Produkte!D21</f>
        <v>0</v>
      </c>
      <c r="D21" s="8"/>
      <c r="E21" s="8"/>
      <c r="F21" s="8"/>
      <c r="G21" s="8"/>
      <c r="H21" s="9"/>
    </row>
    <row r="22" spans="1:8" ht="18.75" x14ac:dyDescent="0.3">
      <c r="C22" s="5" t="s">
        <v>7</v>
      </c>
      <c r="D22" s="5">
        <f>SUM(D2:D21)</f>
        <v>20423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B20677D674574BB1BEC8E1D6A6ED58" ma:contentTypeVersion="4" ma:contentTypeDescription="Ein neues Dokument erstellen." ma:contentTypeScope="" ma:versionID="bdff775dfa4cd783d69d27a963edf969">
  <xsd:schema xmlns:xsd="http://www.w3.org/2001/XMLSchema" xmlns:xs="http://www.w3.org/2001/XMLSchema" xmlns:p="http://schemas.microsoft.com/office/2006/metadata/properties" xmlns:ns2="e4ed0998-8299-488c-9cf5-97f2a983d81f" targetNamespace="http://schemas.microsoft.com/office/2006/metadata/properties" ma:root="true" ma:fieldsID="9ae374ee1dc30ac1eed5f1a999fb592b" ns2:_="">
    <xsd:import namespace="e4ed0998-8299-488c-9cf5-97f2a983d8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d0998-8299-488c-9cf5-97f2a983d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19E816-225D-4EE9-BBB2-96801B6BE9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d0998-8299-488c-9cf5-97f2a983d8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317AB2-C803-4CC0-A7E6-BF775E828AD4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e4ed0998-8299-488c-9cf5-97f2a983d81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599BF1-3343-433F-AA74-2F97067087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Produkte</vt:lpstr>
      <vt:lpstr>LL-Spött</vt:lpstr>
      <vt:lpstr>LL-Saarburg</vt:lpstr>
      <vt:lpstr>Fischerried</vt:lpstr>
      <vt:lpstr>STA-Kreuz</vt:lpstr>
      <vt:lpstr>STA-WM</vt:lpstr>
      <vt:lpstr>GAP</vt:lpstr>
      <vt:lpstr>FFB</vt:lpstr>
      <vt:lpstr>BB</vt:lpstr>
      <vt:lpstr>LB</vt:lpstr>
      <vt:lpstr>PO</vt:lpstr>
      <vt:lpstr>RI</vt:lpstr>
      <vt:lpstr>SW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Kriehebauer, Uwe</dc:creator>
  <cp:keywords/>
  <dc:description/>
  <cp:lastModifiedBy>Kriehebauer, Uwe</cp:lastModifiedBy>
  <cp:revision/>
  <dcterms:created xsi:type="dcterms:W3CDTF">2025-02-24T11:13:21Z</dcterms:created>
  <dcterms:modified xsi:type="dcterms:W3CDTF">2026-06-05T07:28:07Z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0x010100D2B20677D674574BB1BEC8E1D6A6ED58</vt:lpwstr>
  </property>
</Properties>
</file>